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>
    <definedName name="_xlnm.Print_Area" localSheetId="0">'Лист1'!$A$1:$H$36</definedName>
  </definedNames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<sst xmlns="http://schemas.openxmlformats.org/spreadsheetml/2006/main" count="38" uniqueCount="38">
  <si>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</si>
  <si>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>Фонд "Региональный фонд капитального ремонта многоквартирных домов Томской области"</t>
  </si>
  <si>
    <t>(наименование организации)</t>
  </si>
  <si>
    <t>"Утвержден" «___»________________20__г.</t>
  </si>
  <si>
    <t>«    »________________20__г.</t>
  </si>
  <si>
    <t>СВОДНЫЙ СМЕТНЫЙ РАСЧЕТ СТОИМОСТИ КАПИТАЛЬНОГО РЕМОНТА</t>
  </si>
  <si>
    <t>Капитальный ремонт  внутридомовых инженерных систем холодного и горячего водоснабжения, в т.ч. установка общедомового прибора учета холодной воды  по адресу: г.Томск, пр.Фрунзе, д.220.</t>
  </si>
  <si>
    <t>(наименование стройки)</t>
  </si>
  <si>
    <t>Составлена в ценах по состоянию на 3  квартал 2016г.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</si>
  <si>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</si>
  <si>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</si>
  <si>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</si>
  <si>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</si>
  <si>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           т. руб</t>
  </si>
  <si>
    <t>строительных работ            т.руб</t>
  </si>
  <si>
    <t>монтажных работ             т.руб</t>
  </si>
  <si>
    <t>оборудования, мебели, инвентаря        т. руб</t>
  </si>
  <si>
    <t>прочих         т.руб</t>
  </si>
  <si>
    <t>2</t>
  </si>
  <si>
    <t>Глава 2   Основные объекты</t>
  </si>
  <si>
    <t>ОСР №02-01</t>
  </si>
  <si>
    <t>Основные объекты строительства</t>
  </si>
  <si>
    <t>Итого по Главе 2</t>
  </si>
  <si>
    <t>Итого по Главам 1-2</t>
  </si>
  <si>
    <t xml:space="preserve">   Непредвиденные затраты</t>
  </si>
  <si>
    <t>МДС 81-35.2004 п. 4.96</t>
  </si>
  <si>
    <t>Непредвиденные затраты - 2%</t>
  </si>
  <si>
    <t>Итого по непредвиденные затраты</t>
  </si>
  <si>
    <t>Итого с учетом Непредвиденные затраты</t>
  </si>
  <si>
    <t xml:space="preserve">  Налоги и обязательные платежи</t>
  </si>
  <si>
    <t>МДС 81-35.2004 п. 4.100</t>
  </si>
  <si>
    <t>НДС - 18%</t>
  </si>
  <si>
    <t>Итого по Налоги и обязательные платежи</t>
  </si>
  <si>
    <t>Итого с учетом Налоги и обязательные платежи</t>
  </si>
  <si>
    <t>ВСЕГО по сводному сметному расчету:</t>
  </si>
  <si>
    <t>Директор ________________________________</t>
  </si>
  <si>
    <t>Инженер-сметчик ___________________________________</t>
  </si>
  <si>
    <r>
      <t xml:space="preserve">Сводный сметный расчет в сумме: </t>
    </r>
    <r>
      <rPr>
        <b/>
        <sz val="10"/>
        <color indexed="8"/>
        <rFont val="Times New Roman"/>
        <family val="1"/>
      </rPr>
      <t>1 004 860, 34 рублей.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</si>
</sst>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horizontal="center" vertical="top"/>
      <protection/>
    </xf>
    <xf numFmtId="49" fontId="2" fillId="0" borderId="0" xfId="33" applyNumberFormat="1" applyFont="1" applyAlignment="1">
      <alignment horizontal="left" vertical="top"/>
      <protection/>
    </xf>
    <xf numFmtId="0" fontId="2" fillId="0" borderId="0" xfId="33" applyFont="1" applyAlignment="1">
      <alignment horizontal="left" vertical="top"/>
      <protection/>
    </xf>
    <xf numFmtId="0" fontId="2" fillId="0" borderId="0" xfId="33" applyFont="1" applyAlignment="1">
      <alignment horizontal="right" vertical="top"/>
      <protection/>
    </xf>
    <xf numFmtId="0" fontId="2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1" fillId="0" borderId="0" xfId="33" applyBorder="1" applyAlignment="1">
      <alignment horizontal="left" vertical="top"/>
      <protection/>
    </xf>
    <xf numFmtId="4" fontId="2" fillId="0" borderId="0" xfId="33" applyNumberFormat="1" applyFont="1" applyBorder="1" applyAlignment="1">
      <alignment horizontal="right" vertical="top"/>
      <protection/>
    </xf>
    <xf numFmtId="49" fontId="4" fillId="0" borderId="0" xfId="33" applyNumberFormat="1" applyFont="1" applyFill="1" applyAlignment="1">
      <alignment horizontal="left" vertical="top"/>
      <protection/>
    </xf>
    <xf numFmtId="0" fontId="4" fillId="0" borderId="0" xfId="33" applyFont="1" applyFill="1" applyAlignment="1">
      <alignment horizontal="left" vertical="top"/>
      <protection/>
    </xf>
    <xf numFmtId="0" fontId="8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right" vertical="center"/>
      <protection/>
    </xf>
    <xf numFmtId="0" fontId="2" fillId="0" borderId="10" xfId="33" applyFont="1" applyBorder="1" applyAlignment="1">
      <alignment horizontal="center" vertical="center"/>
      <protection/>
    </xf>
    <xf numFmtId="49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horizontal="right" vertical="top" wrapText="1"/>
      <protection/>
    </xf>
    <xf numFmtId="0" fontId="2" fillId="0" borderId="10" xfId="33" applyFont="1" applyBorder="1" applyAlignment="1">
      <alignment horizontal="left"/>
      <protection/>
    </xf>
    <xf numFmtId="4" fontId="2" fillId="0" borderId="10" xfId="33" applyNumberFormat="1" applyFont="1" applyFill="1" applyBorder="1" applyAlignment="1">
      <alignment horizontal="right" vertical="top" wrapText="1"/>
      <protection/>
    </xf>
    <xf numFmtId="0" fontId="2" fillId="0" borderId="10" xfId="33" applyFont="1" applyBorder="1" applyAlignment="1">
      <alignment horizontal="right"/>
      <protection/>
    </xf>
    <xf numFmtId="2" fontId="2" fillId="0" borderId="10" xfId="33" applyNumberFormat="1" applyFont="1" applyBorder="1" applyAlignment="1">
      <alignment horizontal="right"/>
      <protection/>
    </xf>
    <xf numFmtId="0" fontId="6" fillId="0" borderId="10" xfId="33" applyFont="1" applyFill="1" applyBorder="1" applyAlignment="1">
      <alignment wrapText="1"/>
      <protection/>
    </xf>
    <xf numFmtId="49" fontId="2" fillId="0" borderId="11" xfId="33" applyNumberFormat="1" applyFont="1" applyBorder="1" applyAlignment="1">
      <alignment horizontal="right" vertical="top" wrapText="1"/>
      <protection/>
    </xf>
    <xf numFmtId="0" fontId="11" fillId="0" borderId="10" xfId="33" applyFont="1" applyFill="1" applyBorder="1" applyAlignment="1">
      <alignment horizontal="right" vertical="top" wrapText="1"/>
      <protection/>
    </xf>
    <xf numFmtId="4" fontId="1" fillId="0" borderId="0" xfId="33" applyNumberFormat="1">
      <alignment/>
      <protection/>
    </xf>
    <xf numFmtId="0" fontId="2" fillId="0" borderId="11" xfId="33" applyFont="1" applyBorder="1" applyAlignment="1">
      <alignment horizontal="center" vertical="top" wrapText="1"/>
      <protection/>
    </xf>
    <xf numFmtId="0" fontId="6" fillId="0" borderId="11" xfId="33" applyFont="1" applyBorder="1" applyAlignment="1">
      <alignment horizontal="left" vertical="top" wrapText="1"/>
      <protection/>
    </xf>
    <xf numFmtId="4" fontId="6" fillId="0" borderId="10" xfId="33" applyNumberFormat="1" applyFont="1" applyFill="1" applyBorder="1" applyAlignment="1">
      <alignment horizontal="right" vertical="top" wrapText="1"/>
      <protection/>
    </xf>
    <xf numFmtId="4" fontId="6" fillId="0" borderId="11" xfId="33" applyNumberFormat="1" applyFont="1" applyBorder="1" applyAlignment="1">
      <alignment horizontal="right" vertical="top" wrapText="1"/>
      <protection/>
    </xf>
    <xf numFmtId="0" fontId="2" fillId="0" borderId="10" xfId="33" applyFont="1" applyBorder="1" applyAlignment="1">
      <alignment horizontal="center" vertical="top"/>
      <protection/>
    </xf>
    <xf numFmtId="2" fontId="2" fillId="0" borderId="10" xfId="33" applyNumberFormat="1" applyFont="1" applyBorder="1" applyAlignment="1">
      <alignment horizontal="right" vertical="top" wrapText="1"/>
      <protection/>
    </xf>
    <xf numFmtId="49" fontId="2" fillId="0" borderId="10" xfId="33" applyNumberFormat="1" applyFont="1" applyBorder="1" applyAlignment="1">
      <alignment horizontal="right" vertical="top"/>
      <protection/>
    </xf>
    <xf numFmtId="0" fontId="2" fillId="0" borderId="10" xfId="33" applyFont="1" applyBorder="1" applyAlignment="1">
      <alignment horizontal="left" vertical="top"/>
      <protection/>
    </xf>
    <xf numFmtId="4" fontId="2" fillId="0" borderId="10" xfId="33" applyNumberFormat="1" applyFont="1" applyBorder="1" applyAlignment="1">
      <alignment horizontal="right" vertical="top"/>
      <protection/>
    </xf>
    <xf numFmtId="2" fontId="2" fillId="0" borderId="10" xfId="33" applyNumberFormat="1" applyFont="1" applyBorder="1" applyAlignment="1">
      <alignment horizontal="right" vertical="top"/>
      <protection/>
    </xf>
    <xf numFmtId="49" fontId="2" fillId="0" borderId="10" xfId="33" applyNumberFormat="1" applyFont="1" applyBorder="1" applyAlignment="1">
      <alignment horizontal="left" vertical="top"/>
      <protection/>
    </xf>
    <xf numFmtId="0" fontId="11" fillId="0" borderId="10" xfId="33" applyFont="1" applyBorder="1" applyAlignment="1">
      <alignment horizontal="right" vertical="top"/>
      <protection/>
    </xf>
    <xf numFmtId="0" fontId="6" fillId="0" borderId="10" xfId="33" applyFont="1" applyBorder="1" applyAlignment="1">
      <alignment horizontal="left" vertical="top"/>
      <protection/>
    </xf>
    <xf numFmtId="4" fontId="6" fillId="0" borderId="10" xfId="33" applyNumberFormat="1" applyFont="1" applyBorder="1" applyAlignment="1">
      <alignment horizontal="right" vertical="top"/>
      <protection/>
    </xf>
    <xf numFmtId="0" fontId="2" fillId="0" borderId="0" xfId="33" applyFont="1">
      <alignment/>
      <protection/>
    </xf>
    <xf numFmtId="0" fontId="1" fillId="0" borderId="0" xfId="33" applyAlignment="1">
      <alignment vertical="top" wrapText="1"/>
      <protection/>
    </xf>
    <xf numFmtId="0" fontId="0" fillId="0" borderId="0" xfId="33" applyFont="1" applyAlignment="1">
      <alignment vertical="top"/>
      <protection/>
    </xf>
    <xf numFmtId="49" fontId="0" fillId="0" borderId="0" xfId="33" applyNumberFormat="1" applyFont="1" applyAlignment="1">
      <alignment vertical="top"/>
      <protection/>
    </xf>
    <xf numFmtId="0" fontId="13" fillId="0" borderId="0" xfId="33" applyFont="1" applyAlignment="1">
      <alignment vertical="top" wrapText="1"/>
      <protection/>
    </xf>
    <xf numFmtId="49" fontId="0" fillId="0" borderId="0" xfId="33" applyNumberFormat="1" applyFont="1" applyAlignment="1">
      <alignment horizontal="left" vertical="top"/>
      <protection/>
    </xf>
    <xf numFmtId="0" fontId="0" fillId="0" borderId="0" xfId="33" applyFont="1" applyAlignment="1">
      <alignment horizontal="right" vertical="top"/>
      <protection/>
    </xf>
    <xf numFmtId="0" fontId="2" fillId="0" borderId="12" xfId="33" applyFont="1" applyBorder="1" applyAlignment="1">
      <alignment horizontal="left" vertical="top"/>
      <protection/>
    </xf>
    <xf numFmtId="0" fontId="2" fillId="0" borderId="13" xfId="33" applyFont="1" applyBorder="1" applyAlignment="1">
      <alignment horizontal="center" vertical="top"/>
      <protection/>
    </xf>
    <xf numFmtId="0" fontId="6" fillId="0" borderId="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6" fillId="33" borderId="14" xfId="33" applyFont="1" applyFill="1" applyBorder="1" applyAlignment="1">
      <alignment horizontal="left"/>
      <protection/>
    </xf>
    <xf numFmtId="0" fontId="12" fillId="0" borderId="0" xfId="33" applyFont="1" applyBorder="1" applyAlignment="1">
      <alignment horizontal="left" vertical="top" wrapText="1"/>
      <protection/>
    </xf>
    <xf numFmtId="0" fontId="0" fillId="0" borderId="0" xfId="33" applyFont="1" applyBorder="1" applyAlignment="1">
      <alignment horizontal="left" vertical="top"/>
      <protection/>
    </xf>
    <xf numFmtId="0" fontId="6" fillId="33" borderId="10" xfId="33" applyFont="1" applyFill="1" applyBorder="1" applyAlignment="1">
      <alignment horizontal="left" wrapText="1"/>
      <protection/>
    </xf>
    <xf numFmtId="0" fontId="0" fillId="0" borderId="0" xfId="33" applyFont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C10" sqref="C10:G10"/>
    </sheetView>
  </sheetViews>
  <sheetFormatPr defaultColWidth="8.7109375" defaultRowHeight="12.75"/>
  <cols>
    <col min="1" max="1" width="4.8515625" style="1" customWidth="1"/>
    <col min="2" max="2" width="22.00390625" style="1" customWidth="1"/>
    <col min="3" max="3" width="61.28125" style="1" customWidth="1"/>
    <col min="4" max="4" width="11.57421875" style="1" customWidth="1"/>
    <col min="5" max="5" width="8.00390625" style="1" customWidth="1"/>
    <col min="6" max="6" width="9.57421875" style="1" customWidth="1"/>
    <col min="7" max="7" width="9.140625" style="1" customWidth="1"/>
    <col min="8" max="8" width="11.421875" style="1" customWidth="1"/>
    <col min="9" max="16384" width="8.7109375" style="1" customWidth="1"/>
  </cols>
  <sheetData>
    <row r="1" spans="1:8" ht="15">
      <c r="A1" s="2"/>
      <c r="B1" s="3"/>
      <c r="C1" s="4"/>
      <c r="D1" s="5"/>
      <c r="E1" s="5"/>
      <c r="F1" s="5"/>
      <c r="G1" s="5"/>
      <c r="H1" s="5"/>
    </row>
    <row r="2" spans="1:8" ht="15">
      <c r="A2" s="2"/>
      <c r="B2" s="3" t="s">
        <v>0</v>
      </c>
      <c r="C2" s="47" t="s">
        <v>1</v>
      </c>
      <c r="D2" s="47"/>
      <c r="E2" s="47"/>
      <c r="F2" s="47"/>
      <c r="G2" s="47"/>
      <c r="H2" s="6"/>
    </row>
    <row r="3" spans="1:8" ht="15">
      <c r="A3" s="2"/>
      <c r="B3" s="3"/>
      <c r="C3" s="48" t="s">
        <v>2</v>
      </c>
      <c r="D3" s="48"/>
      <c r="E3" s="48"/>
      <c r="F3" s="48"/>
      <c r="G3" s="48"/>
      <c r="H3" s="6"/>
    </row>
    <row r="4" spans="1:8" ht="0.75" customHeight="1">
      <c r="A4" s="2"/>
      <c r="B4" s="3"/>
      <c r="C4" s="4"/>
      <c r="D4" s="7"/>
      <c r="E4" s="5"/>
      <c r="F4" s="6"/>
      <c r="G4" s="6"/>
      <c r="H4" s="6"/>
    </row>
    <row r="5" spans="1:8" ht="15">
      <c r="A5" s="2"/>
      <c r="B5" s="3" t="s">
        <v>3</v>
      </c>
      <c r="C5" s="8"/>
      <c r="D5" s="6"/>
      <c r="E5" s="7"/>
      <c r="F5" s="6"/>
      <c r="G5" s="6"/>
      <c r="H5" s="6"/>
    </row>
    <row r="6" spans="1:8" ht="15">
      <c r="A6" s="2"/>
      <c r="B6" s="3"/>
      <c r="C6" s="9"/>
      <c r="D6" s="6"/>
      <c r="E6" s="7"/>
      <c r="F6" s="6"/>
      <c r="G6" s="6"/>
      <c r="H6" s="6"/>
    </row>
    <row r="7" spans="1:8" ht="15">
      <c r="A7" s="2"/>
      <c r="B7" s="10" t="s">
        <v>37</v>
      </c>
      <c r="C7" s="11"/>
      <c r="D7" s="6"/>
      <c r="E7" s="7"/>
      <c r="F7" s="6"/>
      <c r="G7" s="6"/>
      <c r="H7" s="6"/>
    </row>
    <row r="8" spans="1:8" ht="15">
      <c r="A8" s="2"/>
      <c r="B8" s="3" t="s">
        <v>4</v>
      </c>
      <c r="C8" s="4"/>
      <c r="D8" s="5"/>
      <c r="E8" s="5"/>
      <c r="F8" s="5"/>
      <c r="G8" s="5"/>
      <c r="H8" s="6"/>
    </row>
    <row r="9" spans="1:8" ht="15">
      <c r="A9" s="2"/>
      <c r="B9" s="3"/>
      <c r="C9" s="49" t="s">
        <v>5</v>
      </c>
      <c r="D9" s="49"/>
      <c r="E9" s="49"/>
      <c r="F9" s="49"/>
      <c r="G9" s="49"/>
      <c r="H9" s="6"/>
    </row>
    <row r="10" spans="1:8" ht="39" customHeight="1">
      <c r="A10" s="2"/>
      <c r="B10" s="3"/>
      <c r="C10" s="50" t="s">
        <v>6</v>
      </c>
      <c r="D10" s="50"/>
      <c r="E10" s="50"/>
      <c r="F10" s="50"/>
      <c r="G10" s="50"/>
      <c r="H10" s="6"/>
    </row>
    <row r="11" spans="1:8" ht="15">
      <c r="A11" s="2"/>
      <c r="B11" s="3"/>
      <c r="C11" s="51" t="s">
        <v>7</v>
      </c>
      <c r="D11" s="51"/>
      <c r="E11" s="51"/>
      <c r="F11" s="51"/>
      <c r="G11" s="6"/>
      <c r="H11" s="6"/>
    </row>
    <row r="12" spans="1:8" ht="1.5" customHeight="1">
      <c r="A12" s="2"/>
      <c r="B12" s="3"/>
      <c r="C12" s="4"/>
      <c r="D12" s="12"/>
      <c r="E12" s="5"/>
      <c r="F12" s="6"/>
      <c r="G12" s="6"/>
      <c r="H12" s="6"/>
    </row>
    <row r="13" spans="1:8" ht="15">
      <c r="A13" s="2"/>
      <c r="B13" s="3" t="s">
        <v>8</v>
      </c>
      <c r="C13" s="4"/>
      <c r="D13" s="13"/>
      <c r="E13" s="6"/>
      <c r="F13" s="6"/>
      <c r="G13" s="6"/>
      <c r="H13" s="6"/>
    </row>
    <row r="14" spans="1:8" ht="6" customHeight="1">
      <c r="A14" s="2"/>
      <c r="B14" s="3"/>
      <c r="C14" s="4"/>
      <c r="D14" s="6"/>
      <c r="E14" s="6"/>
      <c r="F14" s="6"/>
      <c r="G14" s="6"/>
      <c r="H14" s="6"/>
    </row>
    <row r="15" spans="1:8" ht="12.75" customHeight="1">
      <c r="A15" s="52" t="s">
        <v>9</v>
      </c>
      <c r="B15" s="53" t="s">
        <v>10</v>
      </c>
      <c r="C15" s="52" t="s">
        <v>11</v>
      </c>
      <c r="D15" s="54" t="s">
        <v>12</v>
      </c>
      <c r="E15" s="54"/>
      <c r="F15" s="54"/>
      <c r="G15" s="54"/>
      <c r="H15" s="52" t="s">
        <v>13</v>
      </c>
    </row>
    <row r="16" spans="1:8" ht="12.75" customHeight="1">
      <c r="A16" s="52"/>
      <c r="B16" s="53"/>
      <c r="C16" s="52"/>
      <c r="D16" s="55" t="s">
        <v>14</v>
      </c>
      <c r="E16" s="55" t="s">
        <v>15</v>
      </c>
      <c r="F16" s="56" t="s">
        <v>16</v>
      </c>
      <c r="G16" s="55" t="s">
        <v>17</v>
      </c>
      <c r="H16" s="52"/>
    </row>
    <row r="17" spans="1:8" ht="15">
      <c r="A17" s="52"/>
      <c r="B17" s="53"/>
      <c r="C17" s="52"/>
      <c r="D17" s="55"/>
      <c r="E17" s="55"/>
      <c r="F17" s="56"/>
      <c r="G17" s="55"/>
      <c r="H17" s="52"/>
    </row>
    <row r="18" spans="1:8" ht="27" customHeight="1">
      <c r="A18" s="52"/>
      <c r="B18" s="53"/>
      <c r="C18" s="52"/>
      <c r="D18" s="55"/>
      <c r="E18" s="55"/>
      <c r="F18" s="56"/>
      <c r="G18" s="55"/>
      <c r="H18" s="52"/>
    </row>
    <row r="19" spans="1:8" ht="15">
      <c r="A19" s="14">
        <v>1</v>
      </c>
      <c r="B19" s="15" t="s">
        <v>18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</row>
    <row r="20" spans="1:8" ht="21" customHeight="1">
      <c r="A20" s="57" t="s">
        <v>19</v>
      </c>
      <c r="B20" s="57"/>
      <c r="C20" s="57"/>
      <c r="D20" s="57"/>
      <c r="E20" s="57"/>
      <c r="F20" s="57"/>
      <c r="G20" s="57"/>
      <c r="H20" s="57"/>
    </row>
    <row r="21" spans="1:8" ht="15">
      <c r="A21" s="16">
        <v>1</v>
      </c>
      <c r="B21" s="17" t="s">
        <v>20</v>
      </c>
      <c r="C21" s="18" t="s">
        <v>21</v>
      </c>
      <c r="D21" s="19">
        <v>831.69</v>
      </c>
      <c r="E21" s="19">
        <v>3.19</v>
      </c>
      <c r="F21" s="19"/>
      <c r="G21" s="20"/>
      <c r="H21" s="21">
        <f>D21+E21</f>
        <v>834.88</v>
      </c>
    </row>
    <row r="22" spans="1:9" ht="15.75" customHeight="1">
      <c r="A22" s="22"/>
      <c r="B22" s="23"/>
      <c r="C22" s="24" t="s">
        <v>22</v>
      </c>
      <c r="D22" s="19">
        <f>D21</f>
        <v>831.69</v>
      </c>
      <c r="E22" s="19">
        <f>E21</f>
        <v>3.19</v>
      </c>
      <c r="F22" s="19"/>
      <c r="G22" s="19"/>
      <c r="H22" s="19">
        <f>H21</f>
        <v>834.88</v>
      </c>
      <c r="I22" s="25"/>
    </row>
    <row r="23" spans="1:8" ht="22.5" customHeight="1">
      <c r="A23" s="26"/>
      <c r="B23" s="23"/>
      <c r="C23" s="27" t="s">
        <v>23</v>
      </c>
      <c r="D23" s="28">
        <f>D22</f>
        <v>831.69</v>
      </c>
      <c r="E23" s="28">
        <f>E22</f>
        <v>3.19</v>
      </c>
      <c r="F23" s="28"/>
      <c r="G23" s="29"/>
      <c r="H23" s="29">
        <f>D23+E23+F23</f>
        <v>834.88</v>
      </c>
    </row>
    <row r="24" spans="1:8" ht="14.25" customHeight="1">
      <c r="A24" s="60" t="s">
        <v>24</v>
      </c>
      <c r="B24" s="60"/>
      <c r="C24" s="60"/>
      <c r="D24" s="60"/>
      <c r="E24" s="60"/>
      <c r="F24" s="60"/>
      <c r="G24" s="60"/>
      <c r="H24" s="60"/>
    </row>
    <row r="25" spans="1:8" ht="15">
      <c r="A25" s="30">
        <v>4</v>
      </c>
      <c r="B25" s="32" t="s">
        <v>25</v>
      </c>
      <c r="C25" s="33" t="s">
        <v>26</v>
      </c>
      <c r="D25" s="34">
        <f>D23*0.02</f>
        <v>16.63</v>
      </c>
      <c r="E25" s="34">
        <f>E23*0.02</f>
        <v>0.06</v>
      </c>
      <c r="F25" s="35"/>
      <c r="G25" s="34"/>
      <c r="H25" s="31">
        <f>H23*0.02</f>
        <v>16.7</v>
      </c>
    </row>
    <row r="26" spans="1:8" ht="15">
      <c r="A26" s="30"/>
      <c r="B26" s="36"/>
      <c r="C26" s="37" t="s">
        <v>27</v>
      </c>
      <c r="D26" s="34">
        <f>D25</f>
        <v>16.63</v>
      </c>
      <c r="E26" s="34">
        <f>E25</f>
        <v>0.06</v>
      </c>
      <c r="F26" s="35"/>
      <c r="G26" s="35"/>
      <c r="H26" s="31">
        <f>H25</f>
        <v>16.7</v>
      </c>
    </row>
    <row r="27" spans="1:9" ht="15">
      <c r="A27" s="30"/>
      <c r="B27" s="36"/>
      <c r="C27" s="38" t="s">
        <v>28</v>
      </c>
      <c r="D27" s="39">
        <f>D23+D25</f>
        <v>848.32</v>
      </c>
      <c r="E27" s="39">
        <f>E23+E25</f>
        <v>3.25</v>
      </c>
      <c r="F27" s="39"/>
      <c r="G27" s="39"/>
      <c r="H27" s="39">
        <f>H23+H25</f>
        <v>851.58</v>
      </c>
      <c r="I27" s="25"/>
    </row>
    <row r="28" spans="1:8" ht="14.25" customHeight="1">
      <c r="A28" s="60" t="s">
        <v>29</v>
      </c>
      <c r="B28" s="60"/>
      <c r="C28" s="60"/>
      <c r="D28" s="60"/>
      <c r="E28" s="60"/>
      <c r="F28" s="60"/>
      <c r="G28" s="60"/>
      <c r="H28" s="60"/>
    </row>
    <row r="29" spans="1:8" ht="15">
      <c r="A29" s="30">
        <v>5</v>
      </c>
      <c r="B29" s="32" t="s">
        <v>30</v>
      </c>
      <c r="C29" s="33" t="s">
        <v>31</v>
      </c>
      <c r="D29" s="34">
        <f>D27*0.18</f>
        <v>152.7</v>
      </c>
      <c r="E29" s="34">
        <f>E27*0.18</f>
        <v>0.59</v>
      </c>
      <c r="F29" s="34"/>
      <c r="G29" s="34"/>
      <c r="H29" s="31">
        <f>H27*0.18</f>
        <v>153.28</v>
      </c>
    </row>
    <row r="30" spans="1:8" ht="15">
      <c r="A30" s="30"/>
      <c r="B30" s="36"/>
      <c r="C30" s="37" t="s">
        <v>32</v>
      </c>
      <c r="D30" s="34">
        <f>D29</f>
        <v>152.7</v>
      </c>
      <c r="E30" s="34">
        <f>E29</f>
        <v>0.59</v>
      </c>
      <c r="F30" s="34"/>
      <c r="G30" s="34"/>
      <c r="H30" s="31">
        <f>H29</f>
        <v>153.28</v>
      </c>
    </row>
    <row r="31" spans="1:8" ht="15">
      <c r="A31" s="30"/>
      <c r="B31" s="36"/>
      <c r="C31" s="38" t="s">
        <v>33</v>
      </c>
      <c r="D31" s="34">
        <f>D27*1.18</f>
        <v>1001.02</v>
      </c>
      <c r="E31" s="34">
        <f>E27*1.18</f>
        <v>3.84</v>
      </c>
      <c r="F31" s="34"/>
      <c r="G31" s="34"/>
      <c r="H31" s="31">
        <f>H27+H29</f>
        <v>1004.86</v>
      </c>
    </row>
    <row r="32" spans="1:8" ht="15">
      <c r="A32" s="30"/>
      <c r="B32" s="36"/>
      <c r="C32" s="38" t="s">
        <v>34</v>
      </c>
      <c r="D32" s="39">
        <f>D31</f>
        <v>1001.02</v>
      </c>
      <c r="E32" s="39">
        <f>E31</f>
        <v>3.84</v>
      </c>
      <c r="F32" s="39"/>
      <c r="G32" s="39"/>
      <c r="H32" s="39">
        <f>H31</f>
        <v>1004.86</v>
      </c>
    </row>
    <row r="33" spans="1:8" ht="15">
      <c r="A33" s="2"/>
      <c r="B33" s="3"/>
      <c r="C33" s="4"/>
      <c r="D33" s="5"/>
      <c r="E33" s="5"/>
      <c r="F33" s="5"/>
      <c r="G33" s="5"/>
      <c r="H33" s="5"/>
    </row>
    <row r="34" spans="1:8" ht="15" customHeight="1">
      <c r="A34" s="2"/>
      <c r="B34" s="58" t="s">
        <v>35</v>
      </c>
      <c r="C34" s="58"/>
      <c r="D34" s="5"/>
      <c r="E34" s="5"/>
      <c r="F34" s="5"/>
      <c r="G34" s="5"/>
      <c r="H34" s="5"/>
    </row>
    <row r="35" spans="1:8" ht="12.75" customHeight="1">
      <c r="A35" s="2"/>
      <c r="B35" s="61"/>
      <c r="C35" s="61"/>
      <c r="D35" s="5"/>
      <c r="E35" s="5"/>
      <c r="F35" s="5"/>
      <c r="G35" s="5"/>
      <c r="H35" s="5"/>
    </row>
    <row r="36" spans="1:8" ht="18.75" customHeight="1">
      <c r="A36" s="40"/>
      <c r="B36" s="58" t="s">
        <v>36</v>
      </c>
      <c r="C36" s="58"/>
      <c r="D36" s="41"/>
      <c r="E36" s="41"/>
      <c r="F36" s="41"/>
      <c r="G36" s="41"/>
      <c r="H36" s="41"/>
    </row>
    <row r="37" spans="1:8" ht="24" customHeight="1">
      <c r="A37" s="40"/>
      <c r="B37" s="42"/>
      <c r="C37" s="43"/>
      <c r="D37" s="44"/>
      <c r="E37" s="44"/>
      <c r="F37" s="44"/>
      <c r="G37" s="44"/>
      <c r="H37" s="44"/>
    </row>
    <row r="38" spans="1:8" ht="15">
      <c r="A38" s="40"/>
      <c r="B38" s="59"/>
      <c r="C38" s="59"/>
      <c r="D38" s="42"/>
      <c r="E38" s="42"/>
      <c r="F38" s="42"/>
      <c r="G38" s="42"/>
      <c r="H38" s="42"/>
    </row>
    <row r="39" spans="1:8" ht="15">
      <c r="A39" s="2"/>
      <c r="B39" s="3"/>
      <c r="C39" s="5"/>
      <c r="D39" s="5"/>
      <c r="E39" s="5"/>
      <c r="F39" s="5"/>
      <c r="G39" s="5"/>
      <c r="H39" s="5"/>
    </row>
    <row r="40" spans="1:8" ht="15">
      <c r="A40" s="2"/>
      <c r="B40" s="45"/>
      <c r="C40" s="46"/>
      <c r="D40" s="5"/>
      <c r="E40" s="5"/>
      <c r="F40" s="5"/>
      <c r="G40" s="5"/>
      <c r="H40" s="5"/>
    </row>
    <row r="41" spans="1:8" ht="15">
      <c r="A41" s="2"/>
      <c r="B41" s="45"/>
      <c r="C41" s="46"/>
      <c r="D41" s="5"/>
      <c r="E41" s="5"/>
      <c r="F41" s="5"/>
      <c r="G41" s="5"/>
      <c r="H41" s="5"/>
    </row>
    <row r="42" spans="1:8" ht="15">
      <c r="A42" s="2"/>
      <c r="B42" s="45"/>
      <c r="C42" s="46"/>
      <c r="D42" s="5"/>
      <c r="E42" s="5"/>
      <c r="F42" s="5"/>
      <c r="G42" s="5"/>
      <c r="H42" s="5"/>
    </row>
    <row r="43" spans="1:8" ht="15">
      <c r="A43" s="2"/>
      <c r="B43" s="45"/>
      <c r="C43" s="46"/>
      <c r="D43" s="5"/>
      <c r="E43" s="5"/>
      <c r="F43" s="5"/>
      <c r="G43" s="5"/>
      <c r="H43" s="5"/>
    </row>
  </sheetData>
  <sheetProtection selectLockedCells="1" selectUnlockedCells="1"/>
  <mergeCells count="21">
    <mergeCell ref="B36:C36"/>
    <mergeCell ref="B38:C38"/>
    <mergeCell ref="A24:H24"/>
    <mergeCell ref="A28:H28"/>
    <mergeCell ref="B34:C34"/>
    <mergeCell ref="B35:C35"/>
    <mergeCell ref="H15:H18"/>
    <mergeCell ref="D16:D18"/>
    <mergeCell ref="E16:E18"/>
    <mergeCell ref="F16:F18"/>
    <mergeCell ref="G16:G18"/>
    <mergeCell ref="A20:H20"/>
    <mergeCell ref="C2:G2"/>
    <mergeCell ref="C3:G3"/>
    <mergeCell ref="C9:G9"/>
    <mergeCell ref="C10:G10"/>
    <mergeCell ref="C11:F11"/>
    <mergeCell ref="A15:A18"/>
    <mergeCell ref="B15:B18"/>
    <mergeCell ref="C15:C18"/>
    <mergeCell ref="D15:G15"/>
  </mergeCells>
  <printOptions/>
  <pageMargins left="0.7" right="0.7" top="0.25069444444444444" bottom="0.75" header="0.5118055555555555" footer="0.5118055555555555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B28" sqref="B28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Чернова Оксана Геннадьевна</cp:lastModifiedBy>
  <dcterms:modified xsi:type="dcterms:W3CDTF">2016-10-10T04:22:24Z</dcterms:modified>
  <cp:category/>
  <cp:version/>
  <cp:contentType/>
  <cp:contentStatus/>
</cp:coreProperties>
</file>