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30.09.2016 СМР\г.Томск, ул. 5-Армии, 9\"/>
    </mc:Choice>
  </mc:AlternateContent>
  <bookViews>
    <workbookView xWindow="480" yWindow="75" windowWidth="11340" windowHeight="9345"/>
  </bookViews>
  <sheets>
    <sheet name="Сводный сметный расчет" sheetId="1" r:id="rId1"/>
  </sheets>
  <definedNames>
    <definedName name="_xlnm.Print_Titles" localSheetId="0">'Сводный сметный расчет'!$25:$25</definedName>
    <definedName name="_xlnm.Print_Area" localSheetId="0">'Сводный сметный расчет'!$A$1:$H$36</definedName>
  </definedNames>
  <calcPr calcId="152511" fullPrecision="0"/>
</workbook>
</file>

<file path=xl/calcChain.xml><?xml version="1.0" encoding="utf-8"?>
<calcChain xmlns="http://schemas.openxmlformats.org/spreadsheetml/2006/main">
  <c r="D28" i="1" l="1"/>
  <c r="E27" i="1"/>
  <c r="E29" i="1" s="1"/>
  <c r="D27" i="1"/>
  <c r="E31" i="1" l="1"/>
  <c r="E32" i="1" s="1"/>
  <c r="D29" i="1"/>
  <c r="D32" i="1" l="1"/>
  <c r="D31" i="1"/>
  <c r="J7" i="1"/>
  <c r="H28" i="1"/>
  <c r="H27" i="1"/>
  <c r="H29" i="1" l="1"/>
  <c r="H32" i="1" l="1"/>
  <c r="H31" i="1"/>
  <c r="E34" i="1"/>
  <c r="E35" i="1" l="1"/>
  <c r="E36" i="1" s="1"/>
  <c r="D34" i="1"/>
  <c r="D35" i="1" l="1"/>
  <c r="D36" i="1" s="1"/>
  <c r="H34" i="1" l="1"/>
  <c r="H35" i="1" s="1"/>
  <c r="H36" i="1" s="1"/>
</calcChain>
</file>

<file path=xl/sharedStrings.xml><?xml version="1.0" encoding="utf-8"?>
<sst xmlns="http://schemas.openxmlformats.org/spreadsheetml/2006/main" count="35" uniqueCount="34">
  <si>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</si>
  <si>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</si>
  <si>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</si>
  <si>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</si>
  <si>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</si>
  <si>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</si>
  <si>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</si>
  <si>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</si>
  <si>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</si>
  <si>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</si>
  <si>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</si>
  <si>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</si>
  <si>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Глава 2. Основные объекты</t>
  </si>
  <si>
    <t>02-01-01</t>
  </si>
  <si>
    <t>02-01-02</t>
  </si>
  <si>
    <t>Итого по Главе 2</t>
  </si>
  <si>
    <t>Налоги и обязательные платежи</t>
  </si>
  <si>
    <t>Итого Налоги</t>
  </si>
  <si>
    <t>Всего по сводному расчету</t>
  </si>
  <si>
    <t>"Утвержден" «    »________________2016 г.</t>
  </si>
  <si>
    <t>«    »________________2016 г.</t>
  </si>
  <si>
    <t>Заказчик: Некоммерческая организация Фонд "Региональный фонд капитального ремонта многоквартирных домов Томской области"</t>
  </si>
  <si>
    <t>Составлена в ценах по состоянию на 3 кв-л 2016г</t>
  </si>
  <si>
    <t>НДС 18%</t>
  </si>
  <si>
    <r>
      <t xml:space="preserve">В том числе возвратных сумм </t>
    </r>
    <r>
      <rPr>
        <b/>
        <sz val="10"/>
        <rFont val="Times New Roman"/>
        <family val="1"/>
        <charset val="204"/>
      </rPr>
      <t>73 250,86 руб.</t>
    </r>
  </si>
  <si>
    <t>Сметная стоимость, тыс. руб.</t>
  </si>
  <si>
    <t>Общая сметная стоимость, тыс.руб.</t>
  </si>
  <si>
    <t>МДС 81-35.2004</t>
  </si>
  <si>
    <t>Непредвиденные работы и затраты 2%</t>
  </si>
  <si>
    <t>Непредвиденные работы и затраты</t>
  </si>
  <si>
    <t>Итого по сводному расчету</t>
  </si>
  <si>
    <t>Капитальный ремонт крыши</t>
  </si>
  <si>
    <t>Капитальный ремонт многоквартирного  дома расположенный по адресу: г. Томск, ул. 5-й Армии, 9. Капитальный ремонт крыши.</t>
  </si>
  <si>
    <t>Сводный сметный расчет в сумме 3 986 265, 43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</si>
</sst>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right" vertical="top"/>
    </xf>
    <xf numFmtId="4" fontId="1" fillId="0" borderId="2" xfId="0" applyNumberFormat="1" applyFont="1" applyFill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36"/>
  <sheetViews>
    <sheetView showGridLines="0" tabSelected="1" zoomScaleNormal="100" workbookViewId="0">
      <selection activeCell="A15" sqref="A15:H15"/>
    </sheetView>
  </sheetViews>
  <sheetFormatPr defaultColWidth="9.140625" defaultRowHeight="12.75" x14ac:dyDescent="0.2"/>
  <cols>
    <col min="1" max="1" width="5" style="1" customWidth="1"/>
    <col min="2" max="2" width="17.85546875" style="2" customWidth="1"/>
    <col min="3" max="3" width="48.42578125" style="2" customWidth="1"/>
    <col min="4" max="4" width="12.28515625" style="9" customWidth="1"/>
    <col min="5" max="5" width="13" style="9" customWidth="1"/>
    <col min="6" max="6" width="13.42578125" style="9" customWidth="1"/>
    <col min="7" max="7" width="12.5703125" style="9" customWidth="1"/>
    <col min="8" max="8" width="13.42578125" style="9" customWidth="1"/>
    <col min="9" max="16384" width="9.140625" style="5"/>
  </cols>
  <sheetData>
    <row r="1" spans="1:10" x14ac:dyDescent="0.2">
      <c r="D1" s="3"/>
      <c r="E1" s="3"/>
      <c r="F1" s="3"/>
      <c r="G1" s="3"/>
      <c r="H1" s="4" t="s">
        <v>5</v>
      </c>
    </row>
    <row r="2" spans="1:10" x14ac:dyDescent="0.2">
      <c r="B2" s="2" t="s">
        <v>21</v>
      </c>
      <c r="C2" s="6"/>
      <c r="D2" s="7"/>
      <c r="E2" s="7"/>
      <c r="F2" s="7"/>
      <c r="G2" s="7"/>
      <c r="H2" s="3"/>
    </row>
    <row r="3" spans="1:10" x14ac:dyDescent="0.2">
      <c r="D3" s="8" t="s">
        <v>7</v>
      </c>
      <c r="F3" s="3"/>
      <c r="G3" s="3"/>
      <c r="H3" s="3"/>
    </row>
    <row r="4" spans="1:10" x14ac:dyDescent="0.2">
      <c r="B4" s="2" t="s">
        <v>19</v>
      </c>
      <c r="C4" s="10"/>
      <c r="D4" s="3"/>
      <c r="E4" s="8"/>
      <c r="F4" s="3"/>
      <c r="G4" s="3"/>
      <c r="H4" s="3"/>
    </row>
    <row r="5" spans="1:10" x14ac:dyDescent="0.2">
      <c r="D5" s="3"/>
      <c r="E5" s="8"/>
      <c r="F5" s="3"/>
      <c r="G5" s="3"/>
      <c r="H5" s="3"/>
    </row>
    <row r="6" spans="1:10" ht="16.899999999999999" customHeight="1" x14ac:dyDescent="0.2">
      <c r="B6" s="2" t="s">
        <v>33</v>
      </c>
      <c r="D6" s="3"/>
      <c r="E6" s="8"/>
      <c r="F6" s="3"/>
      <c r="G6" s="3"/>
      <c r="H6" s="3"/>
    </row>
    <row r="7" spans="1:10" ht="15" customHeight="1" x14ac:dyDescent="0.2">
      <c r="B7" s="2" t="s">
        <v>24</v>
      </c>
      <c r="D7" s="3"/>
      <c r="E7" s="3"/>
      <c r="F7" s="3"/>
      <c r="G7" s="3"/>
      <c r="H7" s="3"/>
      <c r="J7" s="27">
        <f>47066*1.18+15011*1.18</f>
        <v>73250.86</v>
      </c>
    </row>
    <row r="8" spans="1:10" x14ac:dyDescent="0.2">
      <c r="C8" s="6"/>
      <c r="D8" s="7"/>
      <c r="E8" s="11"/>
      <c r="F8" s="7"/>
      <c r="G8" s="7"/>
      <c r="H8" s="3"/>
    </row>
    <row r="9" spans="1:10" x14ac:dyDescent="0.2">
      <c r="D9" s="8" t="s">
        <v>8</v>
      </c>
      <c r="F9" s="3"/>
      <c r="G9" s="3"/>
      <c r="H9" s="3"/>
    </row>
    <row r="10" spans="1:10" x14ac:dyDescent="0.2">
      <c r="D10" s="3"/>
      <c r="E10" s="8"/>
      <c r="F10" s="3"/>
      <c r="G10" s="3"/>
      <c r="H10" s="3"/>
    </row>
    <row r="11" spans="1:10" x14ac:dyDescent="0.2">
      <c r="B11" s="2" t="s">
        <v>20</v>
      </c>
      <c r="H11" s="3"/>
    </row>
    <row r="12" spans="1:10" x14ac:dyDescent="0.2">
      <c r="G12" s="3"/>
      <c r="H12" s="3"/>
    </row>
    <row r="13" spans="1:10" x14ac:dyDescent="0.2">
      <c r="D13" s="12" t="s">
        <v>6</v>
      </c>
      <c r="F13" s="3"/>
      <c r="G13" s="3"/>
      <c r="H13" s="3"/>
    </row>
    <row r="14" spans="1:10" x14ac:dyDescent="0.2">
      <c r="D14" s="13"/>
      <c r="F14" s="3"/>
      <c r="G14" s="3"/>
      <c r="H14" s="3"/>
    </row>
    <row r="15" spans="1:10" ht="18.600000000000001" customHeight="1" x14ac:dyDescent="0.2">
      <c r="A15" s="28" t="s">
        <v>32</v>
      </c>
      <c r="B15" s="28"/>
      <c r="C15" s="28"/>
      <c r="D15" s="28"/>
      <c r="E15" s="28"/>
      <c r="F15" s="28"/>
      <c r="G15" s="28"/>
      <c r="H15" s="28"/>
    </row>
    <row r="16" spans="1:10" x14ac:dyDescent="0.2">
      <c r="D16" s="14" t="s">
        <v>0</v>
      </c>
      <c r="F16" s="3"/>
      <c r="G16" s="3"/>
      <c r="H16" s="3"/>
    </row>
    <row r="17" spans="1:8" x14ac:dyDescent="0.2">
      <c r="H17" s="3"/>
    </row>
    <row r="18" spans="1:8" x14ac:dyDescent="0.2">
      <c r="B18" s="2" t="s">
        <v>22</v>
      </c>
      <c r="D18" s="13"/>
      <c r="E18" s="3"/>
      <c r="F18" s="3"/>
      <c r="G18" s="3"/>
      <c r="H18" s="3"/>
    </row>
    <row r="19" spans="1:8" x14ac:dyDescent="0.2">
      <c r="D19" s="13"/>
      <c r="E19" s="3"/>
      <c r="F19" s="3"/>
      <c r="G19" s="3"/>
      <c r="H19" s="3"/>
    </row>
    <row r="20" spans="1:8" x14ac:dyDescent="0.2">
      <c r="D20" s="3"/>
      <c r="E20" s="3"/>
      <c r="F20" s="3"/>
      <c r="G20" s="3"/>
      <c r="H20" s="3"/>
    </row>
    <row r="21" spans="1:8" ht="18" customHeight="1" x14ac:dyDescent="0.2">
      <c r="A21" s="31" t="s">
        <v>1</v>
      </c>
      <c r="B21" s="32" t="s">
        <v>9</v>
      </c>
      <c r="C21" s="32" t="s">
        <v>10</v>
      </c>
      <c r="D21" s="33" t="s">
        <v>25</v>
      </c>
      <c r="E21" s="33"/>
      <c r="F21" s="33"/>
      <c r="G21" s="33"/>
      <c r="H21" s="31" t="s">
        <v>26</v>
      </c>
    </row>
    <row r="22" spans="1:8" x14ac:dyDescent="0.2">
      <c r="A22" s="31"/>
      <c r="B22" s="32"/>
      <c r="C22" s="32"/>
      <c r="D22" s="31" t="s">
        <v>11</v>
      </c>
      <c r="E22" s="31" t="s">
        <v>2</v>
      </c>
      <c r="F22" s="31" t="s">
        <v>3</v>
      </c>
      <c r="G22" s="31" t="s">
        <v>4</v>
      </c>
      <c r="H22" s="31"/>
    </row>
    <row r="23" spans="1:8" x14ac:dyDescent="0.2">
      <c r="A23" s="31"/>
      <c r="B23" s="32"/>
      <c r="C23" s="32"/>
      <c r="D23" s="31"/>
      <c r="E23" s="31"/>
      <c r="F23" s="31"/>
      <c r="G23" s="31"/>
      <c r="H23" s="31"/>
    </row>
    <row r="24" spans="1:8" x14ac:dyDescent="0.2">
      <c r="A24" s="31"/>
      <c r="B24" s="32"/>
      <c r="C24" s="32"/>
      <c r="D24" s="31"/>
      <c r="E24" s="31"/>
      <c r="F24" s="31"/>
      <c r="G24" s="31"/>
      <c r="H24" s="31"/>
    </row>
    <row r="25" spans="1:8" x14ac:dyDescent="0.2">
      <c r="A25" s="15">
        <v>1</v>
      </c>
      <c r="B25" s="16">
        <v>2</v>
      </c>
      <c r="C25" s="16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</row>
    <row r="26" spans="1:8" x14ac:dyDescent="0.2">
      <c r="A26" s="29" t="s">
        <v>12</v>
      </c>
      <c r="B26" s="30"/>
      <c r="C26" s="30"/>
      <c r="D26" s="30"/>
      <c r="E26" s="30"/>
      <c r="F26" s="30"/>
      <c r="G26" s="30"/>
      <c r="H26" s="30"/>
    </row>
    <row r="27" spans="1:8" ht="43.15" customHeight="1" x14ac:dyDescent="0.2">
      <c r="A27" s="17">
        <v>1</v>
      </c>
      <c r="B27" s="18" t="s">
        <v>13</v>
      </c>
      <c r="C27" s="18" t="s">
        <v>31</v>
      </c>
      <c r="D27" s="21">
        <f>2824165/1000</f>
        <v>2824.17</v>
      </c>
      <c r="E27" s="21">
        <f>94560/1000</f>
        <v>94.56</v>
      </c>
      <c r="F27" s="21"/>
      <c r="G27" s="21"/>
      <c r="H27" s="21">
        <f>SUM(D27:G27)</f>
        <v>2918.73</v>
      </c>
    </row>
    <row r="28" spans="1:8" ht="36" customHeight="1" x14ac:dyDescent="0.2">
      <c r="A28" s="17">
        <v>2</v>
      </c>
      <c r="B28" s="18" t="s">
        <v>14</v>
      </c>
      <c r="C28" s="18" t="s">
        <v>31</v>
      </c>
      <c r="D28" s="22">
        <f>393227/1000</f>
        <v>393.23</v>
      </c>
      <c r="E28" s="21"/>
      <c r="F28" s="21"/>
      <c r="G28" s="21"/>
      <c r="H28" s="21">
        <f>SUM(D28:G28)</f>
        <v>393.23</v>
      </c>
    </row>
    <row r="29" spans="1:8" x14ac:dyDescent="0.2">
      <c r="A29" s="19"/>
      <c r="B29" s="23"/>
      <c r="C29" s="18" t="s">
        <v>15</v>
      </c>
      <c r="D29" s="21">
        <f>SUM(D27:D28)</f>
        <v>3217.4</v>
      </c>
      <c r="E29" s="21">
        <f>SUM(E27:E28)</f>
        <v>94.56</v>
      </c>
      <c r="F29" s="21"/>
      <c r="G29" s="21"/>
      <c r="H29" s="21">
        <f>SUM(H27:H28)</f>
        <v>3311.96</v>
      </c>
    </row>
    <row r="30" spans="1:8" x14ac:dyDescent="0.2">
      <c r="A30" s="29" t="s">
        <v>29</v>
      </c>
      <c r="B30" s="30"/>
      <c r="C30" s="30"/>
      <c r="D30" s="30"/>
      <c r="E30" s="30"/>
      <c r="F30" s="30"/>
      <c r="G30" s="30"/>
      <c r="H30" s="30"/>
    </row>
    <row r="31" spans="1:8" x14ac:dyDescent="0.2">
      <c r="A31" s="19"/>
      <c r="B31" s="20" t="s">
        <v>27</v>
      </c>
      <c r="C31" s="18" t="s">
        <v>28</v>
      </c>
      <c r="D31" s="21">
        <f>D29*0.02</f>
        <v>64.349999999999994</v>
      </c>
      <c r="E31" s="21">
        <f>E29*0.02</f>
        <v>1.89</v>
      </c>
      <c r="F31" s="21"/>
      <c r="G31" s="21"/>
      <c r="H31" s="21">
        <f>H29*0.02</f>
        <v>66.239999999999995</v>
      </c>
    </row>
    <row r="32" spans="1:8" x14ac:dyDescent="0.2">
      <c r="A32" s="19"/>
      <c r="B32" s="20"/>
      <c r="C32" s="18" t="s">
        <v>30</v>
      </c>
      <c r="D32" s="21">
        <f>D29+D31</f>
        <v>3281.75</v>
      </c>
      <c r="E32" s="21">
        <f>E29+E31</f>
        <v>96.45</v>
      </c>
      <c r="F32" s="21"/>
      <c r="G32" s="21"/>
      <c r="H32" s="21">
        <f>H29+H31</f>
        <v>3378.2</v>
      </c>
    </row>
    <row r="33" spans="1:8" x14ac:dyDescent="0.2">
      <c r="A33" s="29" t="s">
        <v>16</v>
      </c>
      <c r="B33" s="30"/>
      <c r="C33" s="30"/>
      <c r="D33" s="30"/>
      <c r="E33" s="30"/>
      <c r="F33" s="30"/>
      <c r="G33" s="30"/>
      <c r="H33" s="30"/>
    </row>
    <row r="34" spans="1:8" x14ac:dyDescent="0.2">
      <c r="A34" s="17">
        <v>3</v>
      </c>
      <c r="B34" s="20"/>
      <c r="C34" s="18" t="s">
        <v>23</v>
      </c>
      <c r="D34" s="21">
        <f>D32*0.18</f>
        <v>590.72</v>
      </c>
      <c r="E34" s="21">
        <f t="shared" ref="E34" si="0">E32*0.18</f>
        <v>17.36</v>
      </c>
      <c r="F34" s="21"/>
      <c r="G34" s="21"/>
      <c r="H34" s="21">
        <f>SUM(D34:G34)</f>
        <v>608.08000000000004</v>
      </c>
    </row>
    <row r="35" spans="1:8" x14ac:dyDescent="0.2">
      <c r="A35" s="19"/>
      <c r="B35" s="20"/>
      <c r="C35" s="18" t="s">
        <v>17</v>
      </c>
      <c r="D35" s="21">
        <f>SUM(D34)</f>
        <v>590.72</v>
      </c>
      <c r="E35" s="21">
        <f t="shared" ref="E35:H35" si="1">SUM(E34)</f>
        <v>17.36</v>
      </c>
      <c r="F35" s="21"/>
      <c r="G35" s="21"/>
      <c r="H35" s="21">
        <f t="shared" si="1"/>
        <v>608.08000000000004</v>
      </c>
    </row>
    <row r="36" spans="1:8" x14ac:dyDescent="0.2">
      <c r="A36" s="26"/>
      <c r="B36" s="23"/>
      <c r="C36" s="24" t="s">
        <v>18</v>
      </c>
      <c r="D36" s="25">
        <f>D35+D32</f>
        <v>3872.47</v>
      </c>
      <c r="E36" s="25">
        <f t="shared" ref="E36:H36" si="2">E35+E32</f>
        <v>113.81</v>
      </c>
      <c r="F36" s="25"/>
      <c r="G36" s="25"/>
      <c r="H36" s="25">
        <f t="shared" si="2"/>
        <v>3986.28</v>
      </c>
    </row>
  </sheetData>
  <mergeCells count="13">
    <mergeCell ref="A15:H15"/>
    <mergeCell ref="A26:H26"/>
    <mergeCell ref="A33:H33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A30:H30"/>
  </mergeCells>
  <phoneticPr fontId="0" type="noConversion"/>
  <pageMargins left="0.59055118110236227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Чернова Оксана Геннадьевна</cp:lastModifiedBy>
  <cp:lastPrinted>2016-09-28T01:48:06Z</cp:lastPrinted>
  <dcterms:created xsi:type="dcterms:W3CDTF">2002-03-25T05:35:56Z</dcterms:created>
  <dcterms:modified xsi:type="dcterms:W3CDTF">2016-09-29T03:32:54Z</dcterms:modified>
</cp:coreProperties>
</file>