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Лифты стрежевой ,2016\Молодежная,8, корп.1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(5)'!$A$1:$H$28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(5)'!$A$1:$H$28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3" l="1"/>
  <c r="F24" i="13"/>
  <c r="E24" i="13"/>
  <c r="D24" i="13"/>
  <c r="G23" i="13"/>
  <c r="F23" i="13"/>
  <c r="E23" i="13"/>
  <c r="D23" i="13"/>
  <c r="D19" i="13" l="1"/>
  <c r="E19" i="13"/>
  <c r="F19" i="13"/>
  <c r="G19" i="13"/>
  <c r="G22" i="13"/>
  <c r="F22" i="13"/>
  <c r="E22" i="13"/>
  <c r="D22" i="13"/>
  <c r="H22" i="13" l="1"/>
  <c r="H19" i="13"/>
  <c r="H18" i="13"/>
  <c r="H21" i="13"/>
  <c r="H23" i="13" l="1"/>
  <c r="H24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<sst xmlns="http://schemas.openxmlformats.org/spreadsheetml/2006/main" count="101" uniqueCount="53">
  <si>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</si>
  <si>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</si>
  <si>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</si>
  <si>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</si>
  <si>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</si>
  <si>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</si>
  <si>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</si>
  <si>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</si>
  <si>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</si>
  <si>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</si>
  <si>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</si>
  <si>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</si>
  <si>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</si>
  <si>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</si>
  <si>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</si>
  <si>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</si>
  <si>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</si>
  <si>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</si>
  <si>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</si>
  <si>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</si>
  <si>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</si>
  <si>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</si>
  <si>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</si>
  <si>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</si>
  <si>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</si>
  <si>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</si>
  <si>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</si>
  <si>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</si>
  <si>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</si>
  <si>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</si>
  <si>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</si>
  <si>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</si>
  <si>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</si>
  <si>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</si>
  <si>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</si>
  <si>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</si>
  <si>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</si>
  <si>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</si>
  <si>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</si>
  <si>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</si>
  <si>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</si>
  <si>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</si>
  <si>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</si>
  <si>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</si>
  <si>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</si>
  <si>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ЛСР№02-01-01</t>
  </si>
  <si>
    <t>ЛСР№07-01-01</t>
  </si>
  <si>
    <t>"Утвержден" «30 » июня 2015г.</t>
  </si>
  <si>
    <t>Капитальный  ремонт общего имущества многоквартирного дома по адресу: Томская область, г. Стрежевой, ул. Молодежная, д.8/1, подъезд 1.</t>
  </si>
  <si>
    <t xml:space="preserve">средства на покрытие затрат по уплате НДС - 18%                                         </t>
  </si>
  <si>
    <t xml:space="preserve">Директор </t>
  </si>
  <si>
    <t xml:space="preserve">Сметчик </t>
  </si>
  <si>
    <t>1 710 748. 66руб.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</si>
</sst>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165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0"/>
  <sheetViews>
    <sheetView showGridLines="0" tabSelected="1" zoomScale="85" zoomScaleNormal="85" workbookViewId="0">
      <selection activeCell="H35" sqref="H3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29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47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">
      <c r="B9" s="71" t="s">
        <v>48</v>
      </c>
      <c r="C9" s="71"/>
      <c r="D9" s="71"/>
      <c r="E9" s="71"/>
      <c r="F9" s="71"/>
      <c r="G9" s="71"/>
      <c r="H9" s="71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9">
        <v>1</v>
      </c>
      <c r="B18" s="60" t="s">
        <v>45</v>
      </c>
      <c r="C18" s="61" t="s">
        <v>36</v>
      </c>
      <c r="D18" s="24">
        <v>22.37</v>
      </c>
      <c r="E18" s="24">
        <v>331.18</v>
      </c>
      <c r="F18" s="24">
        <v>850.28</v>
      </c>
      <c r="G18" s="24">
        <v>46.88</v>
      </c>
      <c r="H18" s="62">
        <f>ROUND(D18+E18+F18+G18,2)</f>
        <v>1250.71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22.37</v>
      </c>
      <c r="E19" s="65">
        <f>E18</f>
        <v>331.18</v>
      </c>
      <c r="F19" s="65">
        <f>F18</f>
        <v>850.28</v>
      </c>
      <c r="G19" s="65">
        <f>G18</f>
        <v>46.88</v>
      </c>
      <c r="H19" s="65">
        <f>ROUND(D19+E19+F19+G19,2)</f>
        <v>1250.71</v>
      </c>
      <c r="I19" s="30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32">
        <v>2</v>
      </c>
      <c r="B21" s="60" t="s">
        <v>46</v>
      </c>
      <c r="C21" s="61" t="s">
        <v>31</v>
      </c>
      <c r="D21" s="24">
        <v>0</v>
      </c>
      <c r="E21" s="24">
        <v>0</v>
      </c>
      <c r="F21" s="24">
        <v>0</v>
      </c>
      <c r="G21" s="24">
        <v>199.08</v>
      </c>
      <c r="H21" s="62">
        <f>ROUND(D21+E21+F21+G21,2)</f>
        <v>199.08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199.08</v>
      </c>
      <c r="H22" s="65">
        <f>ROUND(D22+E22+F22+G22,2)</f>
        <v>199.08</v>
      </c>
    </row>
    <row r="23" spans="1:9" s="31" customFormat="1" ht="13.5" x14ac:dyDescent="0.2">
      <c r="A23" s="52">
        <v>3</v>
      </c>
      <c r="B23" s="38" t="s">
        <v>18</v>
      </c>
      <c r="C23" s="39" t="s">
        <v>49</v>
      </c>
      <c r="D23" s="35">
        <f>D19*0.18</f>
        <v>4.0266000000000002</v>
      </c>
      <c r="E23" s="35">
        <f>E19*0.18</f>
        <v>59.612400000000001</v>
      </c>
      <c r="F23" s="35">
        <f>F19*0.18</f>
        <v>153.0504</v>
      </c>
      <c r="G23" s="35">
        <f>(G19+G22)*0.18</f>
        <v>44.272799999999997</v>
      </c>
      <c r="H23" s="29">
        <f>ROUND(D23+E23+F23+G23,2)</f>
        <v>260.95999999999998</v>
      </c>
    </row>
    <row r="24" spans="1:9" s="43" customFormat="1" x14ac:dyDescent="0.2">
      <c r="A24" s="40"/>
      <c r="B24" s="41"/>
      <c r="C24" s="36" t="s">
        <v>19</v>
      </c>
      <c r="D24" s="49">
        <f>D19+D23</f>
        <v>26.396599999999999</v>
      </c>
      <c r="E24" s="49">
        <f>E19+E23</f>
        <v>390.79239999999999</v>
      </c>
      <c r="F24" s="49">
        <f>F19+F23</f>
        <v>1003.3303999999999</v>
      </c>
      <c r="G24" s="81">
        <f>G19+G22+G23</f>
        <v>290.2328</v>
      </c>
      <c r="H24" s="49">
        <f>D24+E24+F24+G24</f>
        <v>1710.7521999999999</v>
      </c>
      <c r="I24" s="42"/>
    </row>
    <row r="25" spans="1:9" ht="15" customHeight="1" x14ac:dyDescent="0.2">
      <c r="B25" s="2" t="s">
        <v>0</v>
      </c>
      <c r="C25" s="44"/>
    </row>
    <row r="26" spans="1:9" s="43" customFormat="1" ht="14.25" customHeight="1" x14ac:dyDescent="0.2">
      <c r="A26" s="56"/>
      <c r="B26" s="45" t="s">
        <v>50</v>
      </c>
      <c r="C26" s="46"/>
      <c r="D26" s="57"/>
      <c r="E26" s="58"/>
      <c r="F26" s="57"/>
      <c r="G26" s="57"/>
      <c r="H26" s="57"/>
      <c r="I26" s="42"/>
    </row>
    <row r="27" spans="1:9" s="43" customFormat="1" ht="19.5" customHeight="1" x14ac:dyDescent="0.2">
      <c r="A27" s="56"/>
      <c r="B27" s="45" t="s">
        <v>51</v>
      </c>
      <c r="C27" s="46"/>
      <c r="D27" s="57"/>
      <c r="E27" s="78"/>
      <c r="F27" s="78"/>
      <c r="G27" s="78"/>
      <c r="H27" s="78"/>
      <c r="I27" s="78"/>
    </row>
    <row r="28" spans="1:9" s="43" customFormat="1" ht="21" customHeight="1" x14ac:dyDescent="0.2">
      <c r="A28" s="56"/>
      <c r="B28" s="45"/>
      <c r="C28" s="80"/>
      <c r="D28" s="57"/>
      <c r="E28" s="57"/>
      <c r="F28" s="57"/>
      <c r="G28" s="57"/>
      <c r="H28" s="57"/>
      <c r="I28" s="42"/>
    </row>
    <row r="29" spans="1:9" x14ac:dyDescent="0.2">
      <c r="B29" s="2" t="s">
        <v>0</v>
      </c>
      <c r="C29" s="44"/>
    </row>
    <row r="30" spans="1:9" x14ac:dyDescent="0.2">
      <c r="B30" s="2" t="s">
        <v>0</v>
      </c>
      <c r="D30" s="4"/>
      <c r="E30" s="4"/>
      <c r="F30" s="4"/>
      <c r="G30" s="4"/>
      <c r="H30" s="5"/>
    </row>
  </sheetData>
  <mergeCells count="14">
    <mergeCell ref="A17:H17"/>
    <mergeCell ref="A20:H20"/>
    <mergeCell ref="E27:G27"/>
    <mergeCell ref="H27:I27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29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9" t="s">
        <v>42</v>
      </c>
      <c r="D9" s="79"/>
      <c r="E9" s="79"/>
      <c r="F9" s="79"/>
      <c r="G9" s="79"/>
      <c r="H9" s="7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68" t="s">
        <v>6</v>
      </c>
      <c r="B13" s="69" t="s">
        <v>7</v>
      </c>
      <c r="C13" s="68" t="s">
        <v>8</v>
      </c>
      <c r="D13" s="70" t="s">
        <v>9</v>
      </c>
      <c r="E13" s="70"/>
      <c r="F13" s="70"/>
      <c r="G13" s="70"/>
      <c r="H13" s="68" t="s">
        <v>10</v>
      </c>
    </row>
    <row r="14" spans="1:9" x14ac:dyDescent="0.2">
      <c r="A14" s="68"/>
      <c r="B14" s="69"/>
      <c r="C14" s="68"/>
      <c r="D14" s="68" t="s">
        <v>11</v>
      </c>
      <c r="E14" s="68" t="s">
        <v>12</v>
      </c>
      <c r="F14" s="68" t="s">
        <v>13</v>
      </c>
      <c r="G14" s="68" t="s">
        <v>14</v>
      </c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8"/>
      <c r="B16" s="69"/>
      <c r="C16" s="68"/>
      <c r="D16" s="68"/>
      <c r="E16" s="68"/>
      <c r="F16" s="68"/>
      <c r="G16" s="68"/>
      <c r="H16" s="68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72" t="s">
        <v>16</v>
      </c>
      <c r="B18" s="73"/>
      <c r="C18" s="73"/>
      <c r="D18" s="73"/>
      <c r="E18" s="73"/>
      <c r="F18" s="73"/>
      <c r="G18" s="73"/>
      <c r="H18" s="74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72" t="s">
        <v>22</v>
      </c>
      <c r="B21" s="73"/>
      <c r="C21" s="73"/>
      <c r="D21" s="73"/>
      <c r="E21" s="73"/>
      <c r="F21" s="73"/>
      <c r="G21" s="73"/>
      <c r="H21" s="74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8" t="s">
        <v>41</v>
      </c>
      <c r="F31" s="78"/>
      <c r="G31" s="78"/>
      <c r="H31" s="78" t="s">
        <v>28</v>
      </c>
      <c r="I31" s="78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  <mergeCell ref="E31:G31"/>
    <mergeCell ref="H31:I31"/>
    <mergeCell ref="G14:G16"/>
    <mergeCell ref="A18:H18"/>
    <mergeCell ref="A21:H21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2016-02-22T07:56:41Z</cp:lastPrinted>
  <dcterms:created xsi:type="dcterms:W3CDTF">2014-04-07T07:25:46Z</dcterms:created>
  <dcterms:modified xsi:type="dcterms:W3CDTF">2016-03-01T08:04:06Z</dcterms:modified>
</cp:coreProperties>
</file>