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к 29.12.2015 СМР\с. Кривошеино, ул. Кирова, 25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7" i="1" l="1"/>
  <c r="E37" i="1"/>
  <c r="D37" i="1"/>
  <c r="H36" i="1"/>
  <c r="E36" i="1"/>
  <c r="D36" i="1"/>
  <c r="E34" i="1"/>
  <c r="D34" i="1"/>
  <c r="D31" i="1" l="1"/>
  <c r="D26" i="1"/>
  <c r="E26" i="1" l="1"/>
  <c r="H25" i="1" l="1"/>
  <c r="H26" i="1" s="1"/>
  <c r="H24" i="1"/>
  <c r="H29" i="1" l="1"/>
  <c r="H30" i="1" s="1"/>
  <c r="H34" i="1" l="1"/>
  <c r="H35" i="1" s="1"/>
  <c r="E35" i="1" l="1"/>
  <c r="E30" i="1"/>
  <c r="D30" i="1"/>
  <c r="E27" i="1"/>
  <c r="D27" i="1"/>
  <c r="E31" i="1" l="1"/>
  <c r="H27" i="1" l="1"/>
  <c r="H31" i="1" s="1"/>
  <c r="D35" i="1"/>
</calcChain>
</file>

<file path=xl/sharedStrings.xml><?xml version="1.0" encoding="utf-8"?>
<sst xmlns="http://schemas.openxmlformats.org/spreadsheetml/2006/main" count="60" uniqueCount="43">
  <si>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</si>
  <si>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</si>
  <si>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</si>
  <si>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</si>
  <si>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</si>
  <si>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</si>
  <si>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</si>
  <si>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</si>
  <si>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</si>
  <si>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</si>
  <si>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</si>
  <si>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</si>
  <si>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</si>
  <si>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</si>
  <si>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</si>
  <si>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</si>
  <si>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</si>
  <si>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</si>
  <si>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</si>
  <si>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</si>
  <si>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</si>
  <si>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</si>
  <si>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</si>
  <si>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</si>
  <si>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</si>
  <si>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</si>
  <si>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</si>
  <si>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</si>
  <si>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</si>
  <si>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</si>
  <si>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</si>
  <si>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</si>
  <si>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</si>
  <si>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</si>
  <si>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</si>
  <si>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</si>
  <si>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</si>
  <si>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</si>
  <si>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</si>
  <si>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Кривошеинский район, с.Кривошеино, ул.Кирова, 25</t>
  </si>
  <si>
    <t>ЛСР №02-01-02</t>
  </si>
  <si>
    <t>Понижающий коэф-т К= 0.48719789776</t>
  </si>
  <si>
    <t>Сводный сметный расчет в сумме: 971 084.60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</si>
</sst>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B39" sqref="B39:I39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42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0.25" customHeight="1" x14ac:dyDescent="0.2">
      <c r="B13" s="13" t="s">
        <v>15</v>
      </c>
      <c r="C13" s="42" t="s">
        <v>39</v>
      </c>
      <c r="D13" s="43"/>
      <c r="E13" s="43"/>
      <c r="F13" s="43"/>
      <c r="G13" s="43"/>
      <c r="H13" s="43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28" customFormat="1" x14ac:dyDescent="0.2">
      <c r="A24" s="27">
        <v>1</v>
      </c>
      <c r="B24" s="18" t="s">
        <v>18</v>
      </c>
      <c r="C24" s="19" t="s">
        <v>37</v>
      </c>
      <c r="D24" s="32">
        <v>1598034</v>
      </c>
      <c r="E24" s="32"/>
      <c r="F24" s="32"/>
      <c r="G24" s="32"/>
      <c r="H24" s="32">
        <f>D24+E24</f>
        <v>1598034</v>
      </c>
    </row>
    <row r="25" spans="1:14" s="28" customFormat="1" x14ac:dyDescent="0.2">
      <c r="A25" s="27">
        <v>2</v>
      </c>
      <c r="B25" s="18" t="s">
        <v>40</v>
      </c>
      <c r="C25" s="19" t="s">
        <v>38</v>
      </c>
      <c r="D25" s="32">
        <v>12160</v>
      </c>
      <c r="E25" s="32">
        <v>45846</v>
      </c>
      <c r="F25" s="32"/>
      <c r="G25" s="32"/>
      <c r="H25" s="32">
        <f>D25+E25</f>
        <v>58006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D24+D25</f>
        <v>1610194</v>
      </c>
      <c r="E26" s="33">
        <f>E24+E25</f>
        <v>45846</v>
      </c>
      <c r="F26" s="33"/>
      <c r="G26" s="33"/>
      <c r="H26" s="33">
        <f>H24+H25</f>
        <v>1656040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D26</f>
        <v>1610194</v>
      </c>
      <c r="E27" s="34">
        <f>E26</f>
        <v>45846</v>
      </c>
      <c r="F27" s="34"/>
      <c r="G27" s="34"/>
      <c r="H27" s="34">
        <f>H26</f>
        <v>1656040</v>
      </c>
    </row>
    <row r="28" spans="1:14" x14ac:dyDescent="0.2">
      <c r="A28" s="47" t="s">
        <v>21</v>
      </c>
      <c r="B28" s="48"/>
      <c r="C28" s="48"/>
      <c r="D28" s="48"/>
      <c r="E28" s="48"/>
      <c r="F28" s="48"/>
      <c r="G28" s="48"/>
      <c r="H28" s="48"/>
      <c r="J28" s="37"/>
      <c r="K28" s="37"/>
      <c r="L28" s="37"/>
      <c r="M28" s="37"/>
      <c r="N28" s="37"/>
    </row>
    <row r="29" spans="1:14" s="28" customFormat="1" ht="25.5" x14ac:dyDescent="0.2">
      <c r="A29" s="27">
        <v>3</v>
      </c>
      <c r="B29" s="18" t="s">
        <v>22</v>
      </c>
      <c r="C29" s="19" t="s">
        <v>23</v>
      </c>
      <c r="D29" s="32">
        <v>32203.88</v>
      </c>
      <c r="E29" s="32">
        <v>916.92</v>
      </c>
      <c r="F29" s="32"/>
      <c r="G29" s="32"/>
      <c r="H29" s="32">
        <f>D29+E29</f>
        <v>33120.800000000003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32203.88</v>
      </c>
      <c r="E30" s="33">
        <f>E29</f>
        <v>916.92</v>
      </c>
      <c r="F30" s="33"/>
      <c r="G30" s="33"/>
      <c r="H30" s="33">
        <f>H29</f>
        <v>33120.800000000003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D30+D27</f>
        <v>1642397.88</v>
      </c>
      <c r="E31" s="34">
        <f>E30+E27</f>
        <v>46762.92</v>
      </c>
      <c r="F31" s="34"/>
      <c r="G31" s="34"/>
      <c r="H31" s="34">
        <f>H27+H30</f>
        <v>1689160.8</v>
      </c>
      <c r="J31" s="36"/>
      <c r="K31" s="36"/>
      <c r="L31" s="36"/>
      <c r="M31" s="36"/>
      <c r="N31" s="36"/>
    </row>
    <row r="32" spans="1:14" s="28" customFormat="1" x14ac:dyDescent="0.2">
      <c r="A32" s="53" t="s">
        <v>41</v>
      </c>
      <c r="B32" s="54"/>
      <c r="C32" s="54"/>
      <c r="D32" s="52">
        <v>800173.83</v>
      </c>
      <c r="E32" s="52">
        <v>22781.37</v>
      </c>
      <c r="F32" s="52"/>
      <c r="G32" s="52"/>
      <c r="H32" s="52">
        <v>822955.59</v>
      </c>
      <c r="J32" s="36"/>
      <c r="K32" s="36"/>
      <c r="L32" s="36"/>
      <c r="M32" s="36"/>
      <c r="N32" s="36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7"/>
      <c r="K33" s="37"/>
      <c r="L33" s="37"/>
      <c r="M33" s="37"/>
      <c r="N33" s="37"/>
    </row>
    <row r="34" spans="1:14" s="28" customFormat="1" ht="25.5" x14ac:dyDescent="0.2">
      <c r="A34" s="27">
        <v>4</v>
      </c>
      <c r="B34" s="18" t="s">
        <v>27</v>
      </c>
      <c r="C34" s="19" t="s">
        <v>31</v>
      </c>
      <c r="D34" s="32">
        <f>D32*0.18</f>
        <v>144031.28939999998</v>
      </c>
      <c r="E34" s="32">
        <f>E32*0.18</f>
        <v>4100.6466</v>
      </c>
      <c r="F34" s="32"/>
      <c r="G34" s="32"/>
      <c r="H34" s="32">
        <f>D34+E34</f>
        <v>148131.93599999999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144031.28939999998</v>
      </c>
      <c r="E35" s="33">
        <f>E34</f>
        <v>4100.6466</v>
      </c>
      <c r="F35" s="33"/>
      <c r="G35" s="33"/>
      <c r="H35" s="33">
        <f>H34</f>
        <v>148131.93599999999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D32+D34</f>
        <v>944205.11939999997</v>
      </c>
      <c r="E36" s="34">
        <f>E32+E34</f>
        <v>26882.016599999999</v>
      </c>
      <c r="F36" s="34"/>
      <c r="G36" s="34"/>
      <c r="H36" s="34">
        <f>H32+H34</f>
        <v>971087.52599999995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5">
        <f>D36</f>
        <v>944205.11939999997</v>
      </c>
      <c r="E37" s="35">
        <f>E36</f>
        <v>26882.016599999999</v>
      </c>
      <c r="F37" s="35"/>
      <c r="G37" s="35"/>
      <c r="H37" s="35">
        <f>H36</f>
        <v>971087.52599999995</v>
      </c>
    </row>
    <row r="38" spans="1:14" x14ac:dyDescent="0.2">
      <c r="B38" s="13" t="s">
        <v>15</v>
      </c>
    </row>
    <row r="39" spans="1:14" ht="21.75" customHeight="1" x14ac:dyDescent="0.2">
      <c r="A39" s="26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7">
    <mergeCell ref="A23:H23"/>
    <mergeCell ref="B41:I41"/>
    <mergeCell ref="B42:I42"/>
    <mergeCell ref="A28:H28"/>
    <mergeCell ref="A33:H33"/>
    <mergeCell ref="B39:I39"/>
    <mergeCell ref="A32:C32"/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Чернова Оксана Геннадьевна</cp:lastModifiedBy>
  <cp:lastPrinted>2015-09-14T09:19:46Z</cp:lastPrinted>
  <dcterms:created xsi:type="dcterms:W3CDTF">2002-03-25T05:35:56Z</dcterms:created>
  <dcterms:modified xsi:type="dcterms:W3CDTF">2015-12-29T11:31:31Z</dcterms:modified>
</cp:coreProperties>
</file>