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H38" i="1"/>
  <c r="E38"/>
  <c r="D38"/>
  <c r="H37"/>
  <c r="E37"/>
  <c r="D37"/>
  <c r="H35"/>
  <c r="E35"/>
  <c r="D35"/>
  <c r="H33"/>
  <c r="E33"/>
  <c r="D33"/>
  <c r="H32" l="1"/>
  <c r="H31"/>
  <c r="H30"/>
  <c r="D27"/>
  <c r="D32"/>
  <c r="E32"/>
  <c r="D31"/>
  <c r="D30"/>
  <c r="H28"/>
  <c r="H27"/>
  <c r="H26"/>
  <c r="H25"/>
  <c r="E28"/>
  <c r="E27"/>
  <c r="D28"/>
  <c r="E36" l="1"/>
  <c r="D36"/>
  <c r="E31"/>
  <c r="H36" l="1"/>
</calcChain>
</file>

<file path=xl/sharedStrings.xml><?xml version="1.0" encoding="utf-8"?>
<sst xmlns="http://schemas.openxmlformats.org/spreadsheetml/2006/main" count="61" uniqueCount="43">
  <si>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</si>
  <si>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</si>
  <si>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</si>
  <si>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</si>
  <si>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</si>
  <si>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</si>
  <si>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</si>
  <si>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</si>
  <si>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</si>
  <si>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</si>
  <si>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</si>
  <si>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</si>
  <si>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</si>
  <si>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</si>
  <si>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</si>
  <si>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</si>
  <si>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</si>
  <si>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</si>
  <si>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</si>
  <si>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</si>
  <si>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</si>
  <si>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</si>
  <si>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</si>
  <si>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</si>
  <si>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</si>
  <si>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</si>
  <si>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</si>
  <si>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</si>
  <si>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</si>
  <si>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</si>
  <si>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</si>
  <si>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</si>
  <si>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</si>
  <si>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</si>
  <si>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</si>
  <si>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</si>
  <si>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 </t>
  </si>
  <si>
    <t>Капитальный ремонт многоквартирного дома, расположенного по адресу Томская область, г. Колпашево, ул. Советский Север, д. 59</t>
  </si>
  <si>
    <t>Капитальный ремонт крыши</t>
  </si>
  <si>
    <t>ЛСР №02-01-03</t>
  </si>
  <si>
    <t>Молниезащита</t>
  </si>
  <si>
    <t>Понижающий коэф-т К =0,79425263679</t>
  </si>
  <si>
    <t>Сводный сметный расчет в сумме:  1 261 346,60 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</si>
</sst>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44"/>
  <sheetViews>
    <sheetView showGridLines="0" tabSelected="1" view="pageBreakPreview" topLeftCell="B1" zoomScaleSheetLayoutView="100" zoomScalePageLayoutView="90" workbookViewId="0">
      <selection activeCell="F17" sqref="F17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31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32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42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37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35</v>
      </c>
      <c r="D16" s="6"/>
      <c r="E16" s="3"/>
      <c r="F16" s="3"/>
      <c r="G16" s="3"/>
      <c r="H16" s="3"/>
    </row>
    <row r="17" spans="1:14">
      <c r="B17" s="15" t="s">
        <v>15</v>
      </c>
      <c r="D17" s="6"/>
      <c r="E17" s="3"/>
      <c r="F17" s="3"/>
      <c r="G17" s="3"/>
      <c r="H17" s="3"/>
    </row>
    <row r="18" spans="1:14">
      <c r="B18" s="15" t="s">
        <v>15</v>
      </c>
      <c r="D18" s="3"/>
      <c r="E18" s="3"/>
      <c r="F18" s="3"/>
      <c r="G18" s="3"/>
      <c r="H18" s="3"/>
    </row>
    <row r="19" spans="1:14" ht="12.75" customHeight="1">
      <c r="A19" s="44" t="s">
        <v>1</v>
      </c>
      <c r="B19" s="45" t="s">
        <v>7</v>
      </c>
      <c r="C19" s="44" t="s">
        <v>8</v>
      </c>
      <c r="D19" s="46" t="s">
        <v>9</v>
      </c>
      <c r="E19" s="46"/>
      <c r="F19" s="46"/>
      <c r="G19" s="46"/>
      <c r="H19" s="44" t="s">
        <v>14</v>
      </c>
    </row>
    <row r="20" spans="1:14">
      <c r="A20" s="44"/>
      <c r="B20" s="45"/>
      <c r="C20" s="44"/>
      <c r="D20" s="44" t="s">
        <v>10</v>
      </c>
      <c r="E20" s="44" t="s">
        <v>11</v>
      </c>
      <c r="F20" s="44" t="s">
        <v>12</v>
      </c>
      <c r="G20" s="44" t="s">
        <v>13</v>
      </c>
      <c r="H20" s="44"/>
    </row>
    <row r="21" spans="1:14">
      <c r="A21" s="44"/>
      <c r="B21" s="45"/>
      <c r="C21" s="44"/>
      <c r="D21" s="44"/>
      <c r="E21" s="44"/>
      <c r="F21" s="44"/>
      <c r="G21" s="44"/>
      <c r="H21" s="44"/>
    </row>
    <row r="22" spans="1:14">
      <c r="A22" s="44"/>
      <c r="B22" s="45"/>
      <c r="C22" s="44"/>
      <c r="D22" s="44"/>
      <c r="E22" s="44"/>
      <c r="F22" s="44"/>
      <c r="G22" s="44"/>
      <c r="H22" s="44"/>
    </row>
    <row r="23" spans="1:14">
      <c r="A23" s="4">
        <v>1</v>
      </c>
      <c r="B23" s="16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>
      <c r="A24" s="47" t="s">
        <v>17</v>
      </c>
      <c r="B24" s="48"/>
      <c r="C24" s="48"/>
      <c r="D24" s="48"/>
      <c r="E24" s="48"/>
      <c r="F24" s="48"/>
      <c r="G24" s="48"/>
      <c r="H24" s="48"/>
    </row>
    <row r="25" spans="1:14" s="30" customFormat="1">
      <c r="A25" s="29">
        <v>1</v>
      </c>
      <c r="B25" s="20" t="s">
        <v>18</v>
      </c>
      <c r="C25" s="21" t="s">
        <v>38</v>
      </c>
      <c r="D25" s="34">
        <v>1313135</v>
      </c>
      <c r="E25" s="34"/>
      <c r="F25" s="34"/>
      <c r="G25" s="34"/>
      <c r="H25" s="34">
        <f>D25+E25</f>
        <v>1313135</v>
      </c>
    </row>
    <row r="26" spans="1:14" s="30" customFormat="1">
      <c r="A26" s="29">
        <v>2</v>
      </c>
      <c r="B26" s="20" t="s">
        <v>39</v>
      </c>
      <c r="C26" s="21" t="s">
        <v>40</v>
      </c>
      <c r="D26" s="34">
        <v>403</v>
      </c>
      <c r="E26" s="34">
        <v>5914</v>
      </c>
      <c r="F26" s="34"/>
      <c r="G26" s="34"/>
      <c r="H26" s="34">
        <f>D26+E26</f>
        <v>6317</v>
      </c>
    </row>
    <row r="27" spans="1:14" s="30" customFormat="1" ht="13.5">
      <c r="A27" s="32"/>
      <c r="B27" s="22" t="s">
        <v>15</v>
      </c>
      <c r="C27" s="23" t="s">
        <v>19</v>
      </c>
      <c r="D27" s="35">
        <f>D25+D26</f>
        <v>1313538</v>
      </c>
      <c r="E27" s="35">
        <f>E26</f>
        <v>5914</v>
      </c>
      <c r="F27" s="35"/>
      <c r="G27" s="35"/>
      <c r="H27" s="35">
        <f>D27+E27</f>
        <v>1319452</v>
      </c>
    </row>
    <row r="28" spans="1:14" s="30" customFormat="1">
      <c r="A28" s="31"/>
      <c r="B28" s="24" t="s">
        <v>15</v>
      </c>
      <c r="C28" s="25" t="s">
        <v>20</v>
      </c>
      <c r="D28" s="36">
        <f>D27</f>
        <v>1313538</v>
      </c>
      <c r="E28" s="36">
        <f>E27</f>
        <v>5914</v>
      </c>
      <c r="F28" s="36"/>
      <c r="G28" s="36"/>
      <c r="H28" s="36">
        <f>H27</f>
        <v>1319452</v>
      </c>
    </row>
    <row r="29" spans="1:14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>
      <c r="A30" s="29">
        <v>3</v>
      </c>
      <c r="B30" s="20" t="s">
        <v>22</v>
      </c>
      <c r="C30" s="21" t="s">
        <v>23</v>
      </c>
      <c r="D30" s="34">
        <f>26262.7+8.06</f>
        <v>26270.760000000002</v>
      </c>
      <c r="E30" s="34">
        <v>118.28</v>
      </c>
      <c r="F30" s="34"/>
      <c r="G30" s="34"/>
      <c r="H30" s="34">
        <f>D30+E30</f>
        <v>26389.040000000001</v>
      </c>
      <c r="J30" s="38"/>
      <c r="K30" s="38"/>
      <c r="L30" s="38"/>
      <c r="M30" s="38"/>
      <c r="N30" s="38"/>
    </row>
    <row r="31" spans="1:14" s="30" customFormat="1" ht="13.5">
      <c r="A31" s="32"/>
      <c r="B31" s="22" t="s">
        <v>15</v>
      </c>
      <c r="C31" s="23" t="s">
        <v>24</v>
      </c>
      <c r="D31" s="35">
        <f>D30</f>
        <v>26270.760000000002</v>
      </c>
      <c r="E31" s="35">
        <f>E30</f>
        <v>118.28</v>
      </c>
      <c r="F31" s="35"/>
      <c r="G31" s="35"/>
      <c r="H31" s="35">
        <f>H30</f>
        <v>26389.040000000001</v>
      </c>
      <c r="J31" s="38"/>
      <c r="K31" s="38"/>
      <c r="L31" s="38"/>
      <c r="M31" s="38"/>
      <c r="N31" s="38"/>
    </row>
    <row r="32" spans="1:14" s="30" customFormat="1">
      <c r="A32" s="31"/>
      <c r="B32" s="24" t="s">
        <v>15</v>
      </c>
      <c r="C32" s="25" t="s">
        <v>25</v>
      </c>
      <c r="D32" s="36">
        <f>D31+D28</f>
        <v>1339808.76</v>
      </c>
      <c r="E32" s="36">
        <f>E31+E28</f>
        <v>6032.28</v>
      </c>
      <c r="F32" s="36"/>
      <c r="G32" s="36"/>
      <c r="H32" s="36">
        <f>H28+H31</f>
        <v>1345841.04</v>
      </c>
      <c r="J32" s="38"/>
      <c r="K32" s="38"/>
      <c r="L32" s="38"/>
      <c r="M32" s="38"/>
      <c r="N32" s="38"/>
    </row>
    <row r="33" spans="1:14" s="30" customFormat="1">
      <c r="A33" s="52" t="s">
        <v>41</v>
      </c>
      <c r="B33" s="53"/>
      <c r="C33" s="54"/>
      <c r="D33" s="36">
        <f>D32*K35</f>
        <v>1064146.6404243403</v>
      </c>
      <c r="E33" s="36">
        <f>E32*K35</f>
        <v>4791.154295855581</v>
      </c>
      <c r="F33" s="36"/>
      <c r="G33" s="36"/>
      <c r="H33" s="36">
        <f>H32*K35</f>
        <v>1068937.7947201959</v>
      </c>
      <c r="J33" s="38"/>
      <c r="K33" s="38"/>
      <c r="L33" s="38"/>
      <c r="M33" s="38"/>
      <c r="N33" s="38"/>
    </row>
    <row r="34" spans="1:14">
      <c r="A34" s="47" t="s">
        <v>36</v>
      </c>
      <c r="B34" s="48"/>
      <c r="C34" s="48"/>
      <c r="D34" s="48"/>
      <c r="E34" s="48"/>
      <c r="F34" s="48"/>
      <c r="G34" s="48"/>
      <c r="H34" s="48"/>
      <c r="J34" s="39"/>
      <c r="K34" s="39"/>
      <c r="L34" s="39"/>
      <c r="M34" s="39"/>
      <c r="N34" s="39"/>
    </row>
    <row r="35" spans="1:14" s="30" customFormat="1" ht="25.5">
      <c r="A35" s="29">
        <v>4</v>
      </c>
      <c r="B35" s="20" t="s">
        <v>26</v>
      </c>
      <c r="C35" s="21" t="s">
        <v>30</v>
      </c>
      <c r="D35" s="34">
        <f>D33*0.18</f>
        <v>191546.39527638123</v>
      </c>
      <c r="E35" s="34">
        <f>E33*0.18</f>
        <v>862.40777325400461</v>
      </c>
      <c r="F35" s="34"/>
      <c r="G35" s="34"/>
      <c r="H35" s="34">
        <f>H33*0.18</f>
        <v>192408.80304963526</v>
      </c>
      <c r="I35" s="38"/>
      <c r="J35" s="38"/>
      <c r="K35" s="38">
        <v>0.79425263679000002</v>
      </c>
      <c r="L35" s="38"/>
      <c r="M35" s="38"/>
      <c r="N35" s="38"/>
    </row>
    <row r="36" spans="1:14" s="30" customFormat="1" ht="13.5">
      <c r="A36" s="32"/>
      <c r="B36" s="22" t="s">
        <v>15</v>
      </c>
      <c r="C36" s="23" t="s">
        <v>27</v>
      </c>
      <c r="D36" s="35">
        <f>D35</f>
        <v>191546.39527638123</v>
      </c>
      <c r="E36" s="35">
        <f>E35</f>
        <v>862.40777325400461</v>
      </c>
      <c r="F36" s="35"/>
      <c r="G36" s="35"/>
      <c r="H36" s="35">
        <f>D36+E36</f>
        <v>192408.80304963523</v>
      </c>
      <c r="J36" s="38"/>
      <c r="K36" s="38"/>
      <c r="L36" s="38"/>
      <c r="M36" s="38"/>
      <c r="N36" s="38"/>
    </row>
    <row r="37" spans="1:14" s="30" customFormat="1">
      <c r="A37" s="31"/>
      <c r="B37" s="24" t="s">
        <v>15</v>
      </c>
      <c r="C37" s="25" t="s">
        <v>28</v>
      </c>
      <c r="D37" s="36">
        <f>D33+D35</f>
        <v>1255693.0357007214</v>
      </c>
      <c r="E37" s="36">
        <f>E33+E35</f>
        <v>5653.5620691095855</v>
      </c>
      <c r="F37" s="36"/>
      <c r="G37" s="36"/>
      <c r="H37" s="36">
        <f>H33+H35</f>
        <v>1261346.5977698313</v>
      </c>
      <c r="J37" s="38"/>
      <c r="K37" s="38"/>
      <c r="L37" s="38"/>
      <c r="M37" s="38"/>
      <c r="N37" s="38"/>
    </row>
    <row r="38" spans="1:14" s="30" customFormat="1">
      <c r="A38" s="33"/>
      <c r="B38" s="26" t="s">
        <v>15</v>
      </c>
      <c r="C38" s="27" t="s">
        <v>29</v>
      </c>
      <c r="D38" s="37">
        <f>D37</f>
        <v>1255693.0357007214</v>
      </c>
      <c r="E38" s="37">
        <f>E37</f>
        <v>5653.5620691095855</v>
      </c>
      <c r="F38" s="37"/>
      <c r="G38" s="37"/>
      <c r="H38" s="37">
        <f>H37</f>
        <v>1261346.5977698313</v>
      </c>
    </row>
    <row r="39" spans="1:14">
      <c r="B39" s="15" t="s">
        <v>15</v>
      </c>
    </row>
    <row r="40" spans="1:14" ht="21.75" customHeight="1">
      <c r="A40" s="28"/>
      <c r="B40" s="49" t="s">
        <v>33</v>
      </c>
      <c r="C40" s="49"/>
      <c r="D40" s="49"/>
      <c r="E40" s="49"/>
      <c r="F40" s="49"/>
      <c r="G40" s="49"/>
      <c r="H40" s="49"/>
      <c r="I40" s="49"/>
      <c r="J40" s="7"/>
    </row>
    <row r="41" spans="1:14" ht="15.75">
      <c r="B41" s="42"/>
      <c r="C41" s="43"/>
      <c r="D41" s="42"/>
      <c r="E41" s="42"/>
      <c r="F41" s="42"/>
      <c r="G41" s="42"/>
      <c r="H41" s="42"/>
      <c r="I41" s="42"/>
    </row>
    <row r="42" spans="1:14" ht="20.25" customHeight="1">
      <c r="B42" s="49" t="s">
        <v>34</v>
      </c>
      <c r="C42" s="49"/>
      <c r="D42" s="49"/>
      <c r="E42" s="49"/>
      <c r="F42" s="49"/>
      <c r="G42" s="49"/>
      <c r="H42" s="49"/>
      <c r="I42" s="49"/>
    </row>
    <row r="43" spans="1:14" ht="12.75" customHeight="1">
      <c r="B43" s="50"/>
      <c r="C43" s="51"/>
      <c r="D43" s="51"/>
      <c r="E43" s="51"/>
      <c r="F43" s="51"/>
      <c r="G43" s="51"/>
      <c r="H43" s="51"/>
      <c r="I43" s="51"/>
    </row>
    <row r="44" spans="1:14" ht="15">
      <c r="B44" s="41"/>
      <c r="C44" s="40"/>
      <c r="D44" s="40"/>
      <c r="E44" s="40"/>
      <c r="F44" s="40"/>
      <c r="G44" s="40"/>
      <c r="H44" s="40"/>
      <c r="I44" s="40"/>
    </row>
  </sheetData>
  <mergeCells count="16">
    <mergeCell ref="A24:H24"/>
    <mergeCell ref="B42:I42"/>
    <mergeCell ref="B43:I43"/>
    <mergeCell ref="A29:H29"/>
    <mergeCell ref="A34:H34"/>
    <mergeCell ref="B40:I40"/>
    <mergeCell ref="A33:C33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2015-12-29T17:47:42Z</dcterms:modified>
</cp:coreProperties>
</file>