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24519"/>
</workbook>
</file>

<file path=xl/calcChain.xml><?xml version="1.0" encoding="utf-8"?>
<calcChain xmlns="http://schemas.openxmlformats.org/spreadsheetml/2006/main">
  <c r="H38" i="1"/>
  <c r="E38"/>
  <c r="D38"/>
  <c r="H37"/>
  <c r="E37"/>
  <c r="D37"/>
  <c r="H35"/>
  <c r="E35"/>
  <c r="D35"/>
  <c r="H33"/>
  <c r="E33"/>
  <c r="D33"/>
  <c r="H32" l="1"/>
  <c r="D32"/>
  <c r="H31"/>
  <c r="H30"/>
  <c r="H27"/>
  <c r="E27"/>
  <c r="D27"/>
  <c r="H26"/>
  <c r="H25"/>
  <c r="H24"/>
  <c r="H36" l="1"/>
  <c r="E36" l="1"/>
  <c r="E31"/>
  <c r="D31"/>
  <c r="E28"/>
  <c r="D28"/>
  <c r="E32" l="1"/>
  <c r="H28" l="1"/>
  <c r="D36"/>
</calcChain>
</file>

<file path=xl/sharedStrings.xml><?xml version="1.0" encoding="utf-8"?>
<sst xmlns="http://schemas.openxmlformats.org/spreadsheetml/2006/main" count="62" uniqueCount="45">
  <si>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</si>
  <si>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</si>
  <si>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</si>
  <si>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</si>
  <si>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</si>
  <si>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</si>
  <si>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</si>
  <si>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</si>
  <si>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</si>
  <si>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</si>
  <si>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</si>
  <si>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</si>
  <si>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</si>
  <si>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</si>
  <si>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</si>
  <si>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</si>
  <si>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</si>
  <si>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</si>
  <si>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</si>
  <si>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</si>
  <si>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</si>
  <si>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</si>
  <si>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</si>
  <si>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</si>
  <si>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</si>
  <si>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</si>
  <si>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</si>
  <si>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</si>
  <si>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</si>
  <si>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</si>
  <si>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</si>
  <si>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</si>
  <si>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</si>
  <si>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</si>
  <si>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</si>
  <si>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</si>
  <si>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</si>
  <si>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</si>
  <si>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</si>
  <si>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</si>
  <si>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Капитальный ремонт крыши многоквартирного  дома, расположенного по адресу: Томская область, г. Колпашево, ул. Ленина, дом № 29</t>
  </si>
  <si>
    <t>ЛСР №02-01-04</t>
  </si>
  <si>
    <t>Утепление чердачного перекрытия</t>
  </si>
  <si>
    <t>Понижающий коэф-т к=0,42202402029</t>
  </si>
  <si>
    <t>Сводный сметный расчет в сумме: 745 129,40 р.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</si>
</sst>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4"/>
  <sheetViews>
    <sheetView showGridLines="0" tabSelected="1" view="pageBreakPreview" zoomScaleSheetLayoutView="100" zoomScalePageLayoutView="90" workbookViewId="0">
      <selection activeCell="D10" sqref="D10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32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33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44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40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36</v>
      </c>
      <c r="D16" s="6"/>
      <c r="E16" s="3"/>
      <c r="F16" s="3"/>
      <c r="G16" s="3"/>
      <c r="H16" s="3"/>
    </row>
    <row r="17" spans="1:14">
      <c r="B17" s="15" t="s">
        <v>15</v>
      </c>
      <c r="D17" s="3"/>
      <c r="E17" s="3"/>
      <c r="F17" s="3"/>
      <c r="G17" s="3"/>
      <c r="H17" s="3"/>
    </row>
    <row r="18" spans="1:14" ht="12.75" customHeight="1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>
      <c r="A20" s="44"/>
      <c r="B20" s="45"/>
      <c r="C20" s="44"/>
      <c r="D20" s="44"/>
      <c r="E20" s="44"/>
      <c r="F20" s="44"/>
      <c r="G20" s="44"/>
      <c r="H20" s="44"/>
    </row>
    <row r="21" spans="1:14">
      <c r="A21" s="44"/>
      <c r="B21" s="45"/>
      <c r="C21" s="44"/>
      <c r="D21" s="44"/>
      <c r="E21" s="44"/>
      <c r="F21" s="44"/>
      <c r="G21" s="44"/>
      <c r="H21" s="44"/>
    </row>
    <row r="22" spans="1:14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>
      <c r="A24" s="29">
        <v>1</v>
      </c>
      <c r="B24" s="20" t="s">
        <v>18</v>
      </c>
      <c r="C24" s="21" t="s">
        <v>38</v>
      </c>
      <c r="D24" s="34">
        <v>999701</v>
      </c>
      <c r="E24" s="34"/>
      <c r="F24" s="34"/>
      <c r="G24" s="34"/>
      <c r="H24" s="34">
        <f>D24</f>
        <v>999701</v>
      </c>
    </row>
    <row r="25" spans="1:14" s="30" customFormat="1">
      <c r="A25" s="29">
        <v>2</v>
      </c>
      <c r="B25" s="20" t="s">
        <v>37</v>
      </c>
      <c r="C25" s="21" t="s">
        <v>42</v>
      </c>
      <c r="D25" s="34">
        <v>417879</v>
      </c>
      <c r="E25" s="34"/>
      <c r="F25" s="34"/>
      <c r="G25" s="34"/>
      <c r="H25" s="34">
        <f>D25+E25</f>
        <v>417879</v>
      </c>
    </row>
    <row r="26" spans="1:14" s="30" customFormat="1">
      <c r="A26" s="29">
        <v>3</v>
      </c>
      <c r="B26" s="20" t="s">
        <v>41</v>
      </c>
      <c r="C26" s="21" t="s">
        <v>39</v>
      </c>
      <c r="D26" s="34">
        <v>11014</v>
      </c>
      <c r="E26" s="34">
        <v>38346</v>
      </c>
      <c r="F26" s="34"/>
      <c r="G26" s="34"/>
      <c r="H26" s="34">
        <f>D26+E26</f>
        <v>49360</v>
      </c>
    </row>
    <row r="27" spans="1:14" s="30" customFormat="1" ht="13.5">
      <c r="A27" s="32"/>
      <c r="B27" s="22" t="s">
        <v>15</v>
      </c>
      <c r="C27" s="23" t="s">
        <v>19</v>
      </c>
      <c r="D27" s="35">
        <f>D24+D25+D26</f>
        <v>1428594</v>
      </c>
      <c r="E27" s="35">
        <f>E24+E25+E26</f>
        <v>38346</v>
      </c>
      <c r="F27" s="35"/>
      <c r="G27" s="35"/>
      <c r="H27" s="35">
        <f>H24+H25+H26</f>
        <v>1466940</v>
      </c>
    </row>
    <row r="28" spans="1:14" s="30" customFormat="1">
      <c r="A28" s="31"/>
      <c r="B28" s="24" t="s">
        <v>15</v>
      </c>
      <c r="C28" s="25" t="s">
        <v>20</v>
      </c>
      <c r="D28" s="36">
        <f>D27</f>
        <v>1428594</v>
      </c>
      <c r="E28" s="36">
        <f>E27</f>
        <v>38346</v>
      </c>
      <c r="F28" s="36"/>
      <c r="G28" s="36"/>
      <c r="H28" s="36">
        <f>H27</f>
        <v>1466940</v>
      </c>
    </row>
    <row r="29" spans="1:14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5.5">
      <c r="A30" s="29">
        <v>4</v>
      </c>
      <c r="B30" s="20" t="s">
        <v>22</v>
      </c>
      <c r="C30" s="21" t="s">
        <v>23</v>
      </c>
      <c r="D30" s="34">
        <v>28571.88</v>
      </c>
      <c r="E30" s="34">
        <v>766.92</v>
      </c>
      <c r="F30" s="34"/>
      <c r="G30" s="34"/>
      <c r="H30" s="34">
        <f>D30+E30</f>
        <v>29338.799999999999</v>
      </c>
      <c r="J30" s="38"/>
      <c r="K30" s="38"/>
      <c r="L30" s="38"/>
      <c r="M30" s="38"/>
      <c r="N30" s="38"/>
    </row>
    <row r="31" spans="1:14" s="30" customFormat="1" ht="13.5">
      <c r="A31" s="32"/>
      <c r="B31" s="22" t="s">
        <v>15</v>
      </c>
      <c r="C31" s="23" t="s">
        <v>24</v>
      </c>
      <c r="D31" s="35">
        <f>D30</f>
        <v>28571.88</v>
      </c>
      <c r="E31" s="35">
        <f>E30</f>
        <v>766.92</v>
      </c>
      <c r="F31" s="35"/>
      <c r="G31" s="35"/>
      <c r="H31" s="35">
        <f>H30</f>
        <v>29338.799999999999</v>
      </c>
      <c r="J31" s="38"/>
      <c r="K31" s="38"/>
      <c r="L31" s="38"/>
      <c r="M31" s="38"/>
      <c r="N31" s="38"/>
    </row>
    <row r="32" spans="1:14" s="30" customFormat="1">
      <c r="A32" s="31"/>
      <c r="B32" s="24" t="s">
        <v>15</v>
      </c>
      <c r="C32" s="25" t="s">
        <v>25</v>
      </c>
      <c r="D32" s="36">
        <f>D31+D28</f>
        <v>1457165.88</v>
      </c>
      <c r="E32" s="36">
        <f>E31+E28</f>
        <v>39112.92</v>
      </c>
      <c r="F32" s="36"/>
      <c r="G32" s="36"/>
      <c r="H32" s="36">
        <f>H28+H31</f>
        <v>1496278.8</v>
      </c>
      <c r="J32" s="38"/>
      <c r="K32" s="38"/>
      <c r="L32" s="38"/>
      <c r="M32" s="38"/>
      <c r="N32" s="38"/>
    </row>
    <row r="33" spans="1:14" s="30" customFormat="1">
      <c r="A33" s="53" t="s">
        <v>43</v>
      </c>
      <c r="B33" s="54"/>
      <c r="C33" s="54"/>
      <c r="D33" s="52">
        <f>D32*0.42202402029</f>
        <v>614959.00290701573</v>
      </c>
      <c r="E33" s="52">
        <f>E32*0.42202402029</f>
        <v>16506.591743681147</v>
      </c>
      <c r="F33" s="52"/>
      <c r="G33" s="52"/>
      <c r="H33" s="52">
        <f>H32*0.42202402029</f>
        <v>631465.59465069696</v>
      </c>
      <c r="J33" s="38"/>
      <c r="K33" s="38"/>
      <c r="L33" s="38"/>
      <c r="M33" s="38"/>
      <c r="N33" s="38"/>
    </row>
    <row r="34" spans="1:14">
      <c r="A34" s="47" t="s">
        <v>26</v>
      </c>
      <c r="B34" s="48"/>
      <c r="C34" s="48"/>
      <c r="D34" s="48"/>
      <c r="E34" s="48"/>
      <c r="F34" s="48"/>
      <c r="G34" s="48"/>
      <c r="H34" s="48"/>
      <c r="J34" s="39"/>
      <c r="K34" s="39"/>
      <c r="L34" s="39"/>
      <c r="M34" s="39"/>
      <c r="N34" s="39"/>
    </row>
    <row r="35" spans="1:14" s="30" customFormat="1" ht="25.5">
      <c r="A35" s="29">
        <v>5</v>
      </c>
      <c r="B35" s="20" t="s">
        <v>27</v>
      </c>
      <c r="C35" s="21" t="s">
        <v>31</v>
      </c>
      <c r="D35" s="34">
        <f>D33*0.18</f>
        <v>110692.62052326283</v>
      </c>
      <c r="E35" s="34">
        <f>E33*0.18</f>
        <v>2971.1865138626063</v>
      </c>
      <c r="F35" s="34"/>
      <c r="G35" s="34"/>
      <c r="H35" s="34">
        <f>H33*0.18</f>
        <v>113663.80703712544</v>
      </c>
      <c r="I35" s="38"/>
      <c r="J35" s="38"/>
      <c r="K35" s="38"/>
      <c r="L35" s="38"/>
      <c r="M35" s="38"/>
      <c r="N35" s="38"/>
    </row>
    <row r="36" spans="1:14" s="30" customFormat="1" ht="13.5">
      <c r="A36" s="32"/>
      <c r="B36" s="22" t="s">
        <v>15</v>
      </c>
      <c r="C36" s="23" t="s">
        <v>28</v>
      </c>
      <c r="D36" s="35">
        <f>D35</f>
        <v>110692.62052326283</v>
      </c>
      <c r="E36" s="35">
        <f>E35</f>
        <v>2971.1865138626063</v>
      </c>
      <c r="F36" s="35"/>
      <c r="G36" s="35"/>
      <c r="H36" s="35">
        <f>H35</f>
        <v>113663.80703712544</v>
      </c>
      <c r="J36" s="38"/>
      <c r="K36" s="38"/>
      <c r="L36" s="38"/>
      <c r="M36" s="38"/>
      <c r="N36" s="38"/>
    </row>
    <row r="37" spans="1:14" s="30" customFormat="1">
      <c r="A37" s="31"/>
      <c r="B37" s="24" t="s">
        <v>15</v>
      </c>
      <c r="C37" s="25" t="s">
        <v>29</v>
      </c>
      <c r="D37" s="36">
        <f>D33+D35</f>
        <v>725651.62343027862</v>
      </c>
      <c r="E37" s="36">
        <f>E33+E35</f>
        <v>19477.778257543752</v>
      </c>
      <c r="F37" s="36"/>
      <c r="G37" s="36"/>
      <c r="H37" s="36">
        <f>H33+H35</f>
        <v>745129.40168782242</v>
      </c>
      <c r="J37" s="38"/>
      <c r="K37" s="38"/>
      <c r="L37" s="38"/>
      <c r="M37" s="38"/>
      <c r="N37" s="38"/>
    </row>
    <row r="38" spans="1:14" s="30" customFormat="1">
      <c r="A38" s="33"/>
      <c r="B38" s="26" t="s">
        <v>15</v>
      </c>
      <c r="C38" s="27" t="s">
        <v>30</v>
      </c>
      <c r="D38" s="37">
        <f>D37</f>
        <v>725651.62343027862</v>
      </c>
      <c r="E38" s="37">
        <f>E37</f>
        <v>19477.778257543752</v>
      </c>
      <c r="F38" s="37"/>
      <c r="G38" s="37"/>
      <c r="H38" s="37">
        <f>H37</f>
        <v>745129.40168782242</v>
      </c>
    </row>
    <row r="39" spans="1:14">
      <c r="B39" s="15" t="s">
        <v>15</v>
      </c>
    </row>
    <row r="40" spans="1:14" ht="21.75" customHeight="1">
      <c r="A40" s="28"/>
      <c r="B40" s="49" t="s">
        <v>34</v>
      </c>
      <c r="C40" s="49"/>
      <c r="D40" s="49"/>
      <c r="E40" s="49"/>
      <c r="F40" s="49"/>
      <c r="G40" s="49"/>
      <c r="H40" s="49"/>
      <c r="I40" s="49"/>
      <c r="J40" s="7"/>
    </row>
    <row r="41" spans="1:14" ht="15.75">
      <c r="B41" s="42"/>
      <c r="C41" s="43"/>
      <c r="D41" s="42"/>
      <c r="E41" s="42"/>
      <c r="F41" s="42"/>
      <c r="G41" s="42"/>
      <c r="H41" s="42"/>
      <c r="I41" s="42"/>
    </row>
    <row r="42" spans="1:14" ht="20.25" customHeight="1">
      <c r="B42" s="49" t="s">
        <v>35</v>
      </c>
      <c r="C42" s="49"/>
      <c r="D42" s="49"/>
      <c r="E42" s="49"/>
      <c r="F42" s="49"/>
      <c r="G42" s="49"/>
      <c r="H42" s="49"/>
      <c r="I42" s="49"/>
    </row>
    <row r="43" spans="1:14" ht="12.75" customHeight="1">
      <c r="B43" s="50"/>
      <c r="C43" s="51"/>
      <c r="D43" s="51"/>
      <c r="E43" s="51"/>
      <c r="F43" s="51"/>
      <c r="G43" s="51"/>
      <c r="H43" s="51"/>
      <c r="I43" s="51"/>
    </row>
    <row r="44" spans="1:14" ht="15">
      <c r="B44" s="41"/>
      <c r="C44" s="40"/>
      <c r="D44" s="40"/>
      <c r="E44" s="40"/>
      <c r="F44" s="40"/>
      <c r="G44" s="40"/>
      <c r="H44" s="40"/>
      <c r="I44" s="40"/>
    </row>
  </sheetData>
  <mergeCells count="16">
    <mergeCell ref="A23:H23"/>
    <mergeCell ref="B42:I42"/>
    <mergeCell ref="B43:I43"/>
    <mergeCell ref="A29:H29"/>
    <mergeCell ref="A34:H34"/>
    <mergeCell ref="B40:I40"/>
    <mergeCell ref="A33:C3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2015-12-29T16:42:02Z</dcterms:modified>
</cp:coreProperties>
</file>